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715" activeTab="0"/>
  </bookViews>
  <sheets>
    <sheet name="TABLERO DE GESTION CECP" sheetId="1" r:id="rId1"/>
    <sheet name="HORARIO DEL PERSONAL " sheetId="2" r:id="rId2"/>
    <sheet name="TABLERO DE GESTION POR ESPECIAL" sheetId="3" r:id="rId3"/>
    <sheet name="ESTADO DE INFRAESTRUCTURA" sheetId="4" r:id="rId4"/>
  </sheets>
  <definedNames>
    <definedName name="_xlnm._FilterDatabase" localSheetId="1" hidden="1">'HORARIO DEL PERSONAL '!$A$7:$AB$76</definedName>
    <definedName name="_xlnm._FilterDatabase" localSheetId="0" hidden="1">'TABLERO DE GESTION CECP'!$B$7:$AB$341</definedName>
    <definedName name="_xlnm._FilterDatabase" localSheetId="2" hidden="1">'TABLERO DE GESTION POR ESPECIAL'!$B$9:$B$66</definedName>
  </definedNames>
  <calcPr fullCalcOnLoad="1"/>
</workbook>
</file>

<file path=xl/comments1.xml><?xml version="1.0" encoding="utf-8"?>
<comments xmlns="http://schemas.openxmlformats.org/spreadsheetml/2006/main">
  <authors>
    <author>Armando Mauricio Sevilla Cajiao</author>
  </authors>
  <commentList>
    <comment ref="D246" authorId="0">
      <text>
        <r>
          <rPr>
            <b/>
            <sz val="9"/>
            <rFont val="Tahoma"/>
            <family val="2"/>
          </rPr>
          <t>Tiene Fórmula</t>
        </r>
      </text>
    </comment>
    <comment ref="F246" authorId="0">
      <text>
        <r>
          <rPr>
            <b/>
            <sz val="9"/>
            <rFont val="Tahoma"/>
            <family val="2"/>
          </rPr>
          <t>Tiene Fórmula</t>
        </r>
      </text>
    </comment>
    <comment ref="H246" authorId="0">
      <text>
        <r>
          <rPr>
            <b/>
            <sz val="9"/>
            <rFont val="Tahoma"/>
            <family val="2"/>
          </rPr>
          <t>Tiene Fórmula</t>
        </r>
      </text>
    </comment>
    <comment ref="J246" authorId="0">
      <text>
        <r>
          <rPr>
            <b/>
            <sz val="9"/>
            <rFont val="Tahoma"/>
            <family val="2"/>
          </rPr>
          <t>Tiene Fórmula</t>
        </r>
      </text>
    </comment>
    <comment ref="L246" authorId="0">
      <text>
        <r>
          <rPr>
            <b/>
            <sz val="9"/>
            <rFont val="Tahoma"/>
            <family val="2"/>
          </rPr>
          <t>Tiene Fórmula</t>
        </r>
      </text>
    </comment>
    <comment ref="N246" authorId="0">
      <text>
        <r>
          <rPr>
            <b/>
            <sz val="9"/>
            <rFont val="Tahoma"/>
            <family val="2"/>
          </rPr>
          <t>Tiene Fórmula</t>
        </r>
      </text>
    </comment>
    <comment ref="P246" authorId="0">
      <text>
        <r>
          <rPr>
            <b/>
            <sz val="9"/>
            <rFont val="Tahoma"/>
            <family val="2"/>
          </rPr>
          <t>Tiene Fórmula</t>
        </r>
      </text>
    </comment>
    <comment ref="R246" authorId="0">
      <text>
        <r>
          <rPr>
            <b/>
            <sz val="9"/>
            <rFont val="Tahoma"/>
            <family val="2"/>
          </rPr>
          <t>Tiene Fórmula</t>
        </r>
      </text>
    </comment>
    <comment ref="T246" authorId="0">
      <text>
        <r>
          <rPr>
            <b/>
            <sz val="9"/>
            <rFont val="Tahoma"/>
            <family val="2"/>
          </rPr>
          <t>Tiene Fórmula</t>
        </r>
      </text>
    </comment>
    <comment ref="V246" authorId="0">
      <text>
        <r>
          <rPr>
            <b/>
            <sz val="9"/>
            <rFont val="Tahoma"/>
            <family val="2"/>
          </rPr>
          <t>Tiene Fórmula</t>
        </r>
      </text>
    </comment>
    <comment ref="X246" authorId="0">
      <text>
        <r>
          <rPr>
            <b/>
            <sz val="9"/>
            <rFont val="Tahoma"/>
            <family val="2"/>
          </rPr>
          <t>Tiene Fórmula</t>
        </r>
      </text>
    </comment>
    <comment ref="D257" authorId="0">
      <text>
        <r>
          <rPr>
            <b/>
            <sz val="9"/>
            <rFont val="Tahoma"/>
            <family val="2"/>
          </rPr>
          <t>Tiene Fórmula</t>
        </r>
      </text>
    </comment>
    <comment ref="F257" authorId="0">
      <text>
        <r>
          <rPr>
            <b/>
            <sz val="9"/>
            <rFont val="Tahoma"/>
            <family val="2"/>
          </rPr>
          <t>Tiene Fórmula</t>
        </r>
      </text>
    </comment>
    <comment ref="H257" authorId="0">
      <text>
        <r>
          <rPr>
            <b/>
            <sz val="9"/>
            <rFont val="Tahoma"/>
            <family val="2"/>
          </rPr>
          <t>Tiene Fórmula</t>
        </r>
      </text>
    </comment>
    <comment ref="J257" authorId="0">
      <text>
        <r>
          <rPr>
            <b/>
            <sz val="9"/>
            <rFont val="Tahoma"/>
            <family val="2"/>
          </rPr>
          <t>Tiene Fórmula</t>
        </r>
      </text>
    </comment>
    <comment ref="L257" authorId="0">
      <text>
        <r>
          <rPr>
            <b/>
            <sz val="9"/>
            <rFont val="Tahoma"/>
            <family val="2"/>
          </rPr>
          <t>Tiene Fórmula</t>
        </r>
      </text>
    </comment>
    <comment ref="N257" authorId="0">
      <text>
        <r>
          <rPr>
            <b/>
            <sz val="9"/>
            <rFont val="Tahoma"/>
            <family val="2"/>
          </rPr>
          <t>Tiene Fórmula</t>
        </r>
      </text>
    </comment>
    <comment ref="P257" authorId="0">
      <text>
        <r>
          <rPr>
            <b/>
            <sz val="9"/>
            <rFont val="Tahoma"/>
            <family val="2"/>
          </rPr>
          <t>Tiene Fórmula</t>
        </r>
      </text>
    </comment>
    <comment ref="R257" authorId="0">
      <text>
        <r>
          <rPr>
            <b/>
            <sz val="9"/>
            <rFont val="Tahoma"/>
            <family val="2"/>
          </rPr>
          <t>Tiene Fórmula</t>
        </r>
      </text>
    </comment>
    <comment ref="T257" authorId="0">
      <text>
        <r>
          <rPr>
            <b/>
            <sz val="9"/>
            <rFont val="Tahoma"/>
            <family val="2"/>
          </rPr>
          <t>Tiene Fórmula</t>
        </r>
      </text>
    </comment>
    <comment ref="V257" authorId="0">
      <text>
        <r>
          <rPr>
            <b/>
            <sz val="9"/>
            <rFont val="Tahoma"/>
            <family val="2"/>
          </rPr>
          <t>Tiene Fórmula</t>
        </r>
      </text>
    </comment>
    <comment ref="X257" authorId="0">
      <text>
        <r>
          <rPr>
            <b/>
            <sz val="9"/>
            <rFont val="Tahoma"/>
            <family val="2"/>
          </rPr>
          <t>Tiene Fórmula</t>
        </r>
      </text>
    </comment>
    <comment ref="X147" authorId="0">
      <text>
        <r>
          <rPr>
            <b/>
            <sz val="9"/>
            <rFont val="Tahoma"/>
            <family val="2"/>
          </rPr>
          <t>Tiene Fórmula</t>
        </r>
      </text>
    </comment>
    <comment ref="X148" authorId="0">
      <text>
        <r>
          <rPr>
            <b/>
            <sz val="9"/>
            <rFont val="Tahoma"/>
            <family val="2"/>
          </rPr>
          <t>Tiene Fórmula</t>
        </r>
      </text>
    </comment>
    <comment ref="V147" authorId="0">
      <text>
        <r>
          <rPr>
            <b/>
            <sz val="9"/>
            <rFont val="Tahoma"/>
            <family val="2"/>
          </rPr>
          <t>Tiene Fórmula</t>
        </r>
      </text>
    </comment>
    <comment ref="V148" authorId="0">
      <text>
        <r>
          <rPr>
            <b/>
            <sz val="9"/>
            <rFont val="Tahoma"/>
            <family val="2"/>
          </rPr>
          <t>Tiene Fórmula</t>
        </r>
      </text>
    </comment>
    <comment ref="T147" authorId="0">
      <text>
        <r>
          <rPr>
            <b/>
            <sz val="9"/>
            <rFont val="Tahoma"/>
            <family val="2"/>
          </rPr>
          <t>Tiene Fórmula</t>
        </r>
      </text>
    </comment>
    <comment ref="T148" authorId="0">
      <text>
        <r>
          <rPr>
            <b/>
            <sz val="9"/>
            <rFont val="Tahoma"/>
            <family val="2"/>
          </rPr>
          <t>Tiene Fórmula</t>
        </r>
      </text>
    </comment>
    <comment ref="R147" authorId="0">
      <text>
        <r>
          <rPr>
            <b/>
            <sz val="9"/>
            <rFont val="Tahoma"/>
            <family val="2"/>
          </rPr>
          <t>Tiene Fórmula</t>
        </r>
      </text>
    </comment>
    <comment ref="R148" authorId="0">
      <text>
        <r>
          <rPr>
            <b/>
            <sz val="9"/>
            <rFont val="Tahoma"/>
            <family val="2"/>
          </rPr>
          <t>Tiene Fórmula</t>
        </r>
      </text>
    </comment>
    <comment ref="P147" authorId="0">
      <text>
        <r>
          <rPr>
            <b/>
            <sz val="9"/>
            <rFont val="Tahoma"/>
            <family val="2"/>
          </rPr>
          <t>Tiene Fórmula</t>
        </r>
      </text>
    </comment>
    <comment ref="P148" authorId="0">
      <text>
        <r>
          <rPr>
            <b/>
            <sz val="9"/>
            <rFont val="Tahoma"/>
            <family val="2"/>
          </rPr>
          <t>Tiene Fórmula</t>
        </r>
      </text>
    </comment>
    <comment ref="N147" authorId="0">
      <text>
        <r>
          <rPr>
            <b/>
            <sz val="9"/>
            <rFont val="Tahoma"/>
            <family val="2"/>
          </rPr>
          <t>Tiene Fórmula</t>
        </r>
      </text>
    </comment>
    <comment ref="N148" authorId="0">
      <text>
        <r>
          <rPr>
            <b/>
            <sz val="9"/>
            <rFont val="Tahoma"/>
            <family val="2"/>
          </rPr>
          <t>Tiene Fórmula</t>
        </r>
      </text>
    </comment>
    <comment ref="L147" authorId="0">
      <text>
        <r>
          <rPr>
            <b/>
            <sz val="9"/>
            <rFont val="Tahoma"/>
            <family val="2"/>
          </rPr>
          <t>Tiene Fórmula</t>
        </r>
      </text>
    </comment>
    <comment ref="L148" authorId="0">
      <text>
        <r>
          <rPr>
            <b/>
            <sz val="9"/>
            <rFont val="Tahoma"/>
            <family val="2"/>
          </rPr>
          <t>Tiene Fórmula</t>
        </r>
      </text>
    </comment>
    <comment ref="J147" authorId="0">
      <text>
        <r>
          <rPr>
            <b/>
            <sz val="9"/>
            <rFont val="Tahoma"/>
            <family val="2"/>
          </rPr>
          <t>Tiene Fórmula</t>
        </r>
      </text>
    </comment>
    <comment ref="J148" authorId="0">
      <text>
        <r>
          <rPr>
            <b/>
            <sz val="9"/>
            <rFont val="Tahoma"/>
            <family val="2"/>
          </rPr>
          <t>Tiene Fórmula</t>
        </r>
      </text>
    </comment>
    <comment ref="H147" authorId="0">
      <text>
        <r>
          <rPr>
            <b/>
            <sz val="9"/>
            <rFont val="Tahoma"/>
            <family val="2"/>
          </rPr>
          <t>Tiene Fórmula</t>
        </r>
      </text>
    </comment>
    <comment ref="H148" authorId="0">
      <text>
        <r>
          <rPr>
            <b/>
            <sz val="9"/>
            <rFont val="Tahoma"/>
            <family val="2"/>
          </rPr>
          <t>Tiene Fórmula</t>
        </r>
      </text>
    </comment>
    <comment ref="F147" authorId="0">
      <text>
        <r>
          <rPr>
            <b/>
            <sz val="9"/>
            <rFont val="Tahoma"/>
            <family val="2"/>
          </rPr>
          <t>Tiene Fórmula</t>
        </r>
      </text>
    </comment>
    <comment ref="F148" authorId="0">
      <text>
        <r>
          <rPr>
            <b/>
            <sz val="9"/>
            <rFont val="Tahoma"/>
            <family val="2"/>
          </rPr>
          <t>Tiene Fórmula</t>
        </r>
      </text>
    </comment>
    <comment ref="D148" authorId="0">
      <text>
        <r>
          <rPr>
            <b/>
            <sz val="9"/>
            <rFont val="Tahoma"/>
            <family val="2"/>
          </rPr>
          <t>Tiene Fórmula</t>
        </r>
      </text>
    </comment>
    <comment ref="Z147" authorId="0">
      <text>
        <r>
          <rPr>
            <b/>
            <sz val="9"/>
            <rFont val="Tahoma"/>
            <family val="2"/>
          </rPr>
          <t>Tiene Fórmula</t>
        </r>
      </text>
    </comment>
    <comment ref="Z148" authorId="0">
      <text>
        <r>
          <rPr>
            <b/>
            <sz val="9"/>
            <rFont val="Tahoma"/>
            <family val="2"/>
          </rPr>
          <t>Tiene Fórmula</t>
        </r>
      </text>
    </comment>
    <comment ref="Z246" authorId="0">
      <text>
        <r>
          <rPr>
            <b/>
            <sz val="9"/>
            <rFont val="Tahoma"/>
            <family val="2"/>
          </rPr>
          <t>Tiene Fórmula</t>
        </r>
      </text>
    </comment>
    <comment ref="Z257" authorId="0">
      <text>
        <r>
          <rPr>
            <b/>
            <sz val="9"/>
            <rFont val="Tahoma"/>
            <family val="2"/>
          </rPr>
          <t>Tiene Fórmula</t>
        </r>
      </text>
    </comment>
    <comment ref="D147" authorId="0">
      <text>
        <r>
          <rPr>
            <b/>
            <sz val="9"/>
            <rFont val="Tahoma"/>
            <family val="2"/>
          </rPr>
          <t>Tiene Fórmula</t>
        </r>
      </text>
    </comment>
    <comment ref="D278" authorId="0">
      <text>
        <r>
          <rPr>
            <b/>
            <sz val="9"/>
            <rFont val="Tahoma"/>
            <family val="2"/>
          </rPr>
          <t>Tiene Fórmula</t>
        </r>
      </text>
    </comment>
    <comment ref="F278" authorId="0">
      <text>
        <r>
          <rPr>
            <b/>
            <sz val="9"/>
            <rFont val="Tahoma"/>
            <family val="2"/>
          </rPr>
          <t>Tiene Fórmula</t>
        </r>
      </text>
    </comment>
    <comment ref="H278" authorId="0">
      <text>
        <r>
          <rPr>
            <b/>
            <sz val="9"/>
            <rFont val="Tahoma"/>
            <family val="2"/>
          </rPr>
          <t>Tiene Fórmula</t>
        </r>
      </text>
    </comment>
    <comment ref="J278" authorId="0">
      <text>
        <r>
          <rPr>
            <b/>
            <sz val="9"/>
            <rFont val="Tahoma"/>
            <family val="2"/>
          </rPr>
          <t>Tiene Fórmula</t>
        </r>
      </text>
    </comment>
    <comment ref="L278" authorId="0">
      <text>
        <r>
          <rPr>
            <b/>
            <sz val="9"/>
            <rFont val="Tahoma"/>
            <family val="2"/>
          </rPr>
          <t>Tiene Fórmula</t>
        </r>
      </text>
    </comment>
    <comment ref="N278" authorId="0">
      <text>
        <r>
          <rPr>
            <b/>
            <sz val="9"/>
            <rFont val="Tahoma"/>
            <family val="2"/>
          </rPr>
          <t>Tiene Fórmula</t>
        </r>
      </text>
    </comment>
    <comment ref="P278" authorId="0">
      <text>
        <r>
          <rPr>
            <b/>
            <sz val="9"/>
            <rFont val="Tahoma"/>
            <family val="2"/>
          </rPr>
          <t>Tiene Fórmula</t>
        </r>
      </text>
    </comment>
    <comment ref="R278" authorId="0">
      <text>
        <r>
          <rPr>
            <b/>
            <sz val="9"/>
            <rFont val="Tahoma"/>
            <family val="2"/>
          </rPr>
          <t>Tiene Fórmula</t>
        </r>
      </text>
    </comment>
    <comment ref="T278" authorId="0">
      <text>
        <r>
          <rPr>
            <b/>
            <sz val="9"/>
            <rFont val="Tahoma"/>
            <family val="2"/>
          </rPr>
          <t>Tiene Fórmula</t>
        </r>
      </text>
    </comment>
    <comment ref="V278" authorId="0">
      <text>
        <r>
          <rPr>
            <b/>
            <sz val="9"/>
            <rFont val="Tahoma"/>
            <family val="2"/>
          </rPr>
          <t>Tiene Fórmula</t>
        </r>
      </text>
    </comment>
    <comment ref="X278" authorId="0">
      <text>
        <r>
          <rPr>
            <b/>
            <sz val="9"/>
            <rFont val="Tahoma"/>
            <family val="2"/>
          </rPr>
          <t>Tiene Fórmula</t>
        </r>
      </text>
    </comment>
    <comment ref="Z278" authorId="0">
      <text>
        <r>
          <rPr>
            <b/>
            <sz val="9"/>
            <rFont val="Tahoma"/>
            <family val="2"/>
          </rPr>
          <t>Tiene Fórmula</t>
        </r>
      </text>
    </comment>
  </commentList>
</comments>
</file>

<file path=xl/comments3.xml><?xml version="1.0" encoding="utf-8"?>
<comments xmlns="http://schemas.openxmlformats.org/spreadsheetml/2006/main">
  <authors>
    <author>Armando Mauricio Sevilla Cajiao</author>
  </authors>
  <commentList>
    <comment ref="D25" authorId="0">
      <text>
        <r>
          <rPr>
            <b/>
            <sz val="9"/>
            <rFont val="Tahoma"/>
            <family val="2"/>
          </rPr>
          <t>Tiene Fórmula</t>
        </r>
      </text>
    </comment>
    <comment ref="F25" authorId="0">
      <text>
        <r>
          <rPr>
            <b/>
            <sz val="9"/>
            <rFont val="Tahoma"/>
            <family val="2"/>
          </rPr>
          <t>Tiene Fórmula</t>
        </r>
      </text>
    </comment>
    <comment ref="H25" authorId="0">
      <text>
        <r>
          <rPr>
            <b/>
            <sz val="9"/>
            <rFont val="Tahoma"/>
            <family val="2"/>
          </rPr>
          <t>Tiene Fórmula</t>
        </r>
      </text>
    </comment>
    <comment ref="J25" authorId="0">
      <text>
        <r>
          <rPr>
            <b/>
            <sz val="9"/>
            <rFont val="Tahoma"/>
            <family val="2"/>
          </rPr>
          <t>Tiene Fórmula</t>
        </r>
      </text>
    </comment>
    <comment ref="L25" authorId="0">
      <text>
        <r>
          <rPr>
            <b/>
            <sz val="9"/>
            <rFont val="Tahoma"/>
            <family val="2"/>
          </rPr>
          <t>Tiene Fórmula</t>
        </r>
      </text>
    </comment>
    <comment ref="N25" authorId="0">
      <text>
        <r>
          <rPr>
            <b/>
            <sz val="9"/>
            <rFont val="Tahoma"/>
            <family val="2"/>
          </rPr>
          <t>Tiene Fórmula</t>
        </r>
      </text>
    </comment>
    <comment ref="P25" authorId="0">
      <text>
        <r>
          <rPr>
            <b/>
            <sz val="9"/>
            <rFont val="Tahoma"/>
            <family val="2"/>
          </rPr>
          <t>Tiene Fórmula</t>
        </r>
      </text>
    </comment>
    <comment ref="R25" authorId="0">
      <text>
        <r>
          <rPr>
            <b/>
            <sz val="9"/>
            <rFont val="Tahoma"/>
            <family val="2"/>
          </rPr>
          <t>Tiene Fórmula</t>
        </r>
      </text>
    </comment>
    <comment ref="T25" authorId="0">
      <text>
        <r>
          <rPr>
            <b/>
            <sz val="9"/>
            <rFont val="Tahoma"/>
            <family val="2"/>
          </rPr>
          <t>Tiene Fórmula</t>
        </r>
      </text>
    </comment>
    <comment ref="V25" authorId="0">
      <text>
        <r>
          <rPr>
            <b/>
            <sz val="9"/>
            <rFont val="Tahoma"/>
            <family val="2"/>
          </rPr>
          <t>Tiene Fórmula</t>
        </r>
      </text>
    </comment>
    <comment ref="X25" authorId="0">
      <text>
        <r>
          <rPr>
            <b/>
            <sz val="9"/>
            <rFont val="Tahoma"/>
            <family val="2"/>
          </rPr>
          <t>Tiene Fórmula</t>
        </r>
      </text>
    </comment>
    <comment ref="D14" authorId="0">
      <text>
        <r>
          <rPr>
            <b/>
            <sz val="9"/>
            <rFont val="Tahoma"/>
            <family val="2"/>
          </rPr>
          <t>Tiene Fórmula</t>
        </r>
      </text>
    </comment>
    <comment ref="Z25" authorId="0">
      <text>
        <r>
          <rPr>
            <b/>
            <sz val="9"/>
            <rFont val="Tahoma"/>
            <family val="2"/>
          </rPr>
          <t>Tiene Fórmula</t>
        </r>
      </text>
    </comment>
    <comment ref="F14" authorId="0">
      <text>
        <r>
          <rPr>
            <b/>
            <sz val="9"/>
            <rFont val="Tahoma"/>
            <family val="2"/>
          </rPr>
          <t>Tiene Fórmula</t>
        </r>
      </text>
    </comment>
    <comment ref="H14" authorId="0">
      <text>
        <r>
          <rPr>
            <b/>
            <sz val="9"/>
            <rFont val="Tahoma"/>
            <family val="2"/>
          </rPr>
          <t>Tiene Fórmula</t>
        </r>
      </text>
    </comment>
    <comment ref="J14" authorId="0">
      <text>
        <r>
          <rPr>
            <b/>
            <sz val="9"/>
            <rFont val="Tahoma"/>
            <family val="2"/>
          </rPr>
          <t>Tiene Fórmula</t>
        </r>
      </text>
    </comment>
    <comment ref="L14" authorId="0">
      <text>
        <r>
          <rPr>
            <b/>
            <sz val="9"/>
            <rFont val="Tahoma"/>
            <family val="2"/>
          </rPr>
          <t>Tiene Fórmula</t>
        </r>
      </text>
    </comment>
    <comment ref="N14" authorId="0">
      <text>
        <r>
          <rPr>
            <b/>
            <sz val="9"/>
            <rFont val="Tahoma"/>
            <family val="2"/>
          </rPr>
          <t>Tiene Fórmula</t>
        </r>
      </text>
    </comment>
    <comment ref="P14" authorId="0">
      <text>
        <r>
          <rPr>
            <b/>
            <sz val="9"/>
            <rFont val="Tahoma"/>
            <family val="2"/>
          </rPr>
          <t>Tiene Fórmula</t>
        </r>
      </text>
    </comment>
    <comment ref="R14" authorId="0">
      <text>
        <r>
          <rPr>
            <b/>
            <sz val="9"/>
            <rFont val="Tahoma"/>
            <family val="2"/>
          </rPr>
          <t>Tiene Fórmula</t>
        </r>
      </text>
    </comment>
    <comment ref="T14" authorId="0">
      <text>
        <r>
          <rPr>
            <b/>
            <sz val="9"/>
            <rFont val="Tahoma"/>
            <family val="2"/>
          </rPr>
          <t>Tiene Fórmula</t>
        </r>
      </text>
    </comment>
    <comment ref="V14" authorId="0">
      <text>
        <r>
          <rPr>
            <b/>
            <sz val="9"/>
            <rFont val="Tahoma"/>
            <family val="2"/>
          </rPr>
          <t>Tiene Fórmula</t>
        </r>
      </text>
    </comment>
    <comment ref="X14" authorId="0">
      <text>
        <r>
          <rPr>
            <b/>
            <sz val="9"/>
            <rFont val="Tahoma"/>
            <family val="2"/>
          </rPr>
          <t>Tiene Fórmula</t>
        </r>
      </text>
    </comment>
    <comment ref="Z14" authorId="0">
      <text>
        <r>
          <rPr>
            <b/>
            <sz val="9"/>
            <rFont val="Tahoma"/>
            <family val="2"/>
          </rPr>
          <t>Tiene Fórmula</t>
        </r>
      </text>
    </comment>
  </commentList>
</comments>
</file>

<file path=xl/sharedStrings.xml><?xml version="1.0" encoding="utf-8"?>
<sst xmlns="http://schemas.openxmlformats.org/spreadsheetml/2006/main" count="3056" uniqueCount="374">
  <si>
    <t>TALENTO HUMANO</t>
  </si>
  <si>
    <t>CONSULTA EXTERNA</t>
  </si>
  <si>
    <t>GINECOLOGIA</t>
  </si>
  <si>
    <t>OBSTETRICIA</t>
  </si>
  <si>
    <t>CUIDADOS INTENSIVOS ADULTOS</t>
  </si>
  <si>
    <t>CUIDADOS INTENSIVOS PEDIATRICOS</t>
  </si>
  <si>
    <t>INDICADORES DE GESTION POR SERVICIOS</t>
  </si>
  <si>
    <t>TASA DE CESAREAS</t>
  </si>
  <si>
    <t>MAMOGRAFO</t>
  </si>
  <si>
    <t>DIALISIS</t>
  </si>
  <si>
    <t>ENERO</t>
  </si>
  <si>
    <t>TOTAL DE CIRUGIAS</t>
  </si>
  <si>
    <t>NUMERO DE QUIROFANOS FUNCIONANDO</t>
  </si>
  <si>
    <t>QUIROFANOS GINECO/OBSTETRICOS</t>
  </si>
  <si>
    <t>QUIROFANOS DE 8 HORAS</t>
  </si>
  <si>
    <t>QUIROFANOS DE 12 HORAS</t>
  </si>
  <si>
    <t>TOTAL DE CESAREAS</t>
  </si>
  <si>
    <t>NUMERO DE CIRUGIAS SUSPENDIDAS</t>
  </si>
  <si>
    <t>FARMACIA</t>
  </si>
  <si>
    <t>NUTRICION</t>
  </si>
  <si>
    <t>URGENCIA Y EMERGENCIA</t>
  </si>
  <si>
    <t>NUMERO DE RECETAS DESPACHADAS</t>
  </si>
  <si>
    <t xml:space="preserve">RACIONES ALIMENTICIAS PARA ENFERMOS </t>
  </si>
  <si>
    <t xml:space="preserve">NUMERO DE CONSULTORIOS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</si>
  <si>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</si>
  <si>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</si>
  <si>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</si>
  <si>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</si>
  <si>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</si>
  <si>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</si>
  <si>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</si>
  <si>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</si>
  <si>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</si>
  <si>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</si>
  <si>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</si>
  <si>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2017</t>
  </si>
  <si>
    <t>RACIONES ALIMENTICIAS PARA PERSONAL</t>
  </si>
  <si>
    <t>NUMERO DE CIRUGIAS PROMEDIO/DIA</t>
  </si>
  <si>
    <t>NUMERO DE CESAREAS PROMEDIO/DIA</t>
  </si>
  <si>
    <t>NUMERO DE SALAS DE  FUNCIONANDO</t>
  </si>
  <si>
    <t>NUMERO DE PARTOS PROMEDIO/DIA</t>
  </si>
  <si>
    <t>TOTAL DE PARTOS</t>
  </si>
  <si>
    <t>NUMERO DE SALAS DE PARTO INSTALADAS</t>
  </si>
  <si>
    <t>NACIDOS VIVOS</t>
  </si>
  <si>
    <t>NACIDOS MUERTOS</t>
  </si>
  <si>
    <t xml:space="preserve">   CONSULTAS PRIMERAS</t>
  </si>
  <si>
    <t xml:space="preserve">   CONSULTAS SUBSECUENTES</t>
  </si>
  <si>
    <t xml:space="preserve">   INTERCONSULTAS</t>
  </si>
  <si>
    <t>CONSULTAS POR CALL CENTER</t>
  </si>
  <si>
    <t>PACIENTES QUE NO ACUDEN A CONSULTA</t>
  </si>
  <si>
    <t>CONTRAREFERENCIAS</t>
  </si>
  <si>
    <t>CONSULTAS AUTOREFERIDOS</t>
  </si>
  <si>
    <t>RELACION ENTRE PRIMERAS Y SUBSECUENTES</t>
  </si>
  <si>
    <t>PRUEBAS DIAGNOSTICAS IMAGENOLOGIA</t>
  </si>
  <si>
    <t>PRUEBAS DIAGNOSTICAS DE LABORATORIO</t>
  </si>
  <si>
    <t>PRUEBAS DIAGNOSTICAS DE ENDOSCOPIA</t>
  </si>
  <si>
    <t>TOTAL ENDOSCOPIAS</t>
  </si>
  <si>
    <t xml:space="preserve">     PARTO NORMAL</t>
  </si>
  <si>
    <t xml:space="preserve">     PARTO COMPLICADO</t>
  </si>
  <si>
    <t xml:space="preserve">     PARTO POR CESAREA</t>
  </si>
  <si>
    <t xml:space="preserve">     CIRUGIAS PLANIFICADAS REALIZADAS</t>
  </si>
  <si>
    <t xml:space="preserve">     CIRUGIAS DE EMERGENCIA REALIZADAS</t>
  </si>
  <si>
    <t xml:space="preserve">     CESAREAS PLANIFICADAS</t>
  </si>
  <si>
    <t xml:space="preserve">     CESAREAS DE EMERGENCIA</t>
  </si>
  <si>
    <t xml:space="preserve">     ENDOSCOPIA DIGESTIVA ALTA</t>
  </si>
  <si>
    <t xml:space="preserve">     ENDOSCOPIA DIGESTIVA BAJA</t>
  </si>
  <si>
    <t xml:space="preserve">     ATENCIONES POR URGENCIA (TRIAJE)</t>
  </si>
  <si>
    <t xml:space="preserve">     ATENCIONES POR EMERGENCIA</t>
  </si>
  <si>
    <t>NUMERO DE MEDICAMENTOS EN STOCK</t>
  </si>
  <si>
    <t>NUMERO DE DISPOSITIVOS EN STOCK</t>
  </si>
  <si>
    <t xml:space="preserve">     DESAYUNOS</t>
  </si>
  <si>
    <t xml:space="preserve">     ALMUERZOS</t>
  </si>
  <si>
    <t xml:space="preserve">     MERIENDAS</t>
  </si>
  <si>
    <t xml:space="preserve">     CENAS</t>
  </si>
  <si>
    <t xml:space="preserve">TOTAL CAMAS CENSABLES </t>
  </si>
  <si>
    <t xml:space="preserve">     MEDICOS POSGRADISTAS</t>
  </si>
  <si>
    <t xml:space="preserve">     INTERNOS DE MEDICINA</t>
  </si>
  <si>
    <t xml:space="preserve">     INTERNOS DE ENFERMERIA</t>
  </si>
  <si>
    <t xml:space="preserve">     MEDICOS ESPECIALISTAS</t>
  </si>
  <si>
    <t xml:space="preserve">     ENFERMERAS</t>
  </si>
  <si>
    <t xml:space="preserve">     AUXILIARES DE ENFERMERIA</t>
  </si>
  <si>
    <t xml:space="preserve">     BIOQUIMICOS</t>
  </si>
  <si>
    <t>PRESUPUESTO</t>
  </si>
  <si>
    <t>ASIGNADO</t>
  </si>
  <si>
    <t>MODIFICADO</t>
  </si>
  <si>
    <t>DEVENGADO</t>
  </si>
  <si>
    <t>PAGADO</t>
  </si>
  <si>
    <t xml:space="preserve">          PORCENTAJE DE OCUPACION DE CAMAS CIRUGIA</t>
  </si>
  <si>
    <t xml:space="preserve">          PORCENTAJE DE OCUPACION DE CAMAS CLINICA</t>
  </si>
  <si>
    <t xml:space="preserve">          PORCENTAJE DE OCUPACION DE CAMAS GINECO/OSBTETRICIA</t>
  </si>
  <si>
    <t xml:space="preserve">          PORCENTAJE DE OCUPACION DE CAMAS PEDIATRIA</t>
  </si>
  <si>
    <t xml:space="preserve">     MEDICOS RURALES</t>
  </si>
  <si>
    <t xml:space="preserve">     CAMAS CUIDADOS INTESIVOS ADULTOS</t>
  </si>
  <si>
    <t xml:space="preserve">     CAMAS CUIDADOS INTESIVOS PEDIATRICOS</t>
  </si>
  <si>
    <t>TOTAL DE LABORATORIO</t>
  </si>
  <si>
    <t>TOTAL DE LABORATORIO CLINICO</t>
  </si>
  <si>
    <t>TOTAL DE ANATOMIA PATOLOGICA</t>
  </si>
  <si>
    <t>TOTAL DE ATENCIONES POR CONSULTA EXTERNA</t>
  </si>
  <si>
    <t>TOTAL DE ATENCIONES POR URGENCIA Y EMERGENCIA</t>
  </si>
  <si>
    <t>NUMERO DE PACIENTES INGRESADOS DESDE CONSULTA EXTERNA</t>
  </si>
  <si>
    <t>NUMERO DE PACIENTES INGRESADOS DESDE EMERGENCIA</t>
  </si>
  <si>
    <t>CONSULTAS POR REFERENCIA</t>
  </si>
  <si>
    <t>NUMERO DE CIRUGIAS PROMEDIO/QUIROFANO/DIA</t>
  </si>
  <si>
    <t>PORCENTAJE DE CIRUGIAS SUSPENDIDAS</t>
  </si>
  <si>
    <t>TOMOGRAFOS</t>
  </si>
  <si>
    <t xml:space="preserve">     NUMERO DE TOMOGRAFIAS</t>
  </si>
  <si>
    <t xml:space="preserve">     NUMERO DE TOMOGRAFIAS/TOMOGRAFO/DIA</t>
  </si>
  <si>
    <t xml:space="preserve">     NUMERO DE MAMOGRAFIAS</t>
  </si>
  <si>
    <t xml:space="preserve">     NUMERO DE MAMOGRAFIAS/MAMOGRAFO/DIA</t>
  </si>
  <si>
    <t xml:space="preserve">     NUMERO DE ECOGRAFIAS</t>
  </si>
  <si>
    <t xml:space="preserve">     NUMERO DE ECOGRAFIAS/ECOGRAFO/DIA</t>
  </si>
  <si>
    <t xml:space="preserve">ECOGRAFOS </t>
  </si>
  <si>
    <t xml:space="preserve">     NUMERO DE RADIOGRAFIAS</t>
  </si>
  <si>
    <t>RX</t>
  </si>
  <si>
    <t xml:space="preserve">     NUMERO DE RADIOGRAFIAS/EQUIPO/DIA</t>
  </si>
  <si>
    <t>UNIDADES DE CUIDADOS INTENSIVOS</t>
  </si>
  <si>
    <t xml:space="preserve">     SUBDIRECTOR DE ESPECIALIDADES CLINICO/QUIRURGICAS</t>
  </si>
  <si>
    <t xml:space="preserve">     SUBDIRECTOR DE CUIDADOS DE ENFERMERIA</t>
  </si>
  <si>
    <t xml:space="preserve">     SUBDIRECTOR DE MEDICAMENTOS E INSUMOS MEDICOS</t>
  </si>
  <si>
    <t xml:space="preserve">     HISTOPATOLOGICOS</t>
  </si>
  <si>
    <t xml:space="preserve">     HEMATOLOGICOS</t>
  </si>
  <si>
    <t xml:space="preserve">     BACTERIOLOGICOS</t>
  </si>
  <si>
    <t xml:space="preserve">     QUIMICA SANGUINEA</t>
  </si>
  <si>
    <t xml:space="preserve">     HECES</t>
  </si>
  <si>
    <t xml:space="preserve">     ORINA</t>
  </si>
  <si>
    <t xml:space="preserve">     OTRAS PRUEBAS</t>
  </si>
  <si>
    <t xml:space="preserve">          HABITACIONES CON UNA CAMA</t>
  </si>
  <si>
    <t xml:space="preserve">          HABITACIONES CON DOS CAMAS</t>
  </si>
  <si>
    <t xml:space="preserve">          HABITACIONES CON TRES CAMAS</t>
  </si>
  <si>
    <t xml:space="preserve">          HABITACIONES CON CUATRO CAMAS</t>
  </si>
  <si>
    <t xml:space="preserve">          HABITACIONES CON DOS CAMAS  </t>
  </si>
  <si>
    <t xml:space="preserve">          HABITACIONES CON TRES CAMAS </t>
  </si>
  <si>
    <t xml:space="preserve">          CUIDADOS INTENSIVOS</t>
  </si>
  <si>
    <t xml:space="preserve">          CUIDADOS INTERMEDIOS</t>
  </si>
  <si>
    <t xml:space="preserve">          TOTAL DE HABITACIONES CON UNA CAMA</t>
  </si>
  <si>
    <t xml:space="preserve">          TOTAL DE HABITACIONES CON DOS CAMAS</t>
  </si>
  <si>
    <t xml:space="preserve">          TOTAL DE HABITACIONES CON TRES CAMAS</t>
  </si>
  <si>
    <t xml:space="preserve">          TOTAL DE HABITACIONES CON CUATRO CAMAS</t>
  </si>
  <si>
    <t>TOTAL HABITACIONES</t>
  </si>
  <si>
    <t xml:space="preserve">          PROPORCION EN RELACION AL TOTAL DE CAMAS </t>
  </si>
  <si>
    <t xml:space="preserve">          PROMEDIO DE DIAS DE ESTADIA EN UCI ADULTOS</t>
  </si>
  <si>
    <t>NUMERO DE QUIROFANOS INSTALADOS PARA CIRUGIA GENERAL</t>
  </si>
  <si>
    <t>NUMERO DE QUIROFANOS INSTALADOS PARA GINECO/OBSTETRICIA</t>
  </si>
  <si>
    <t>TOTAL DE CAMAS NO CENSABLES DE EMERGENCIA</t>
  </si>
  <si>
    <t xml:space="preserve">     CAMAS EN BOX DE ATENCION</t>
  </si>
  <si>
    <t xml:space="preserve">     CAMAS EN BOX DE CHOQUE</t>
  </si>
  <si>
    <t xml:space="preserve">     CAMAS EN BOX DE OBSERVACION</t>
  </si>
  <si>
    <t>CARDIOLOGIA</t>
  </si>
  <si>
    <t>CIRUGIA CARDIOTORACICA</t>
  </si>
  <si>
    <t>CIRUGIA GENERAL</t>
  </si>
  <si>
    <t>CIRUGIA VASCULAR</t>
  </si>
  <si>
    <t>DERMATOLOGIA</t>
  </si>
  <si>
    <t>ENDOCRINOLOGIA</t>
  </si>
  <si>
    <t>GASTROENTEROLOGIA</t>
  </si>
  <si>
    <t>MEDICINA INTERNA</t>
  </si>
  <si>
    <t>NEFROLOGIA</t>
  </si>
  <si>
    <t>NEUROCIRUGIA</t>
  </si>
  <si>
    <t>NEUROLOGIA</t>
  </si>
  <si>
    <t>OFTALMOLOGIA</t>
  </si>
  <si>
    <t>OTORRINOLARINGOLOGIA</t>
  </si>
  <si>
    <t>PEDIATRIA</t>
  </si>
  <si>
    <t>TRAUMATOLOGIA</t>
  </si>
  <si>
    <t>UROLOGIA</t>
  </si>
  <si>
    <t>NEUMOLOGIA</t>
  </si>
  <si>
    <t>GERIATRIA</t>
  </si>
  <si>
    <t>NUMERO DE PUESTOS DE HEMODIALISIS</t>
  </si>
  <si>
    <t xml:space="preserve">     NUMERO DE PUESTOS PARA AGUDOS</t>
  </si>
  <si>
    <t xml:space="preserve">     NUMERO DE PUESTOS PARA  INFECTADOS</t>
  </si>
  <si>
    <t xml:space="preserve">     NUMERO DE PUESTOS PARA CRONICOS</t>
  </si>
  <si>
    <t xml:space="preserve">     NUMERO DE PACIENTES EN HEMODIALISIS</t>
  </si>
  <si>
    <t xml:space="preserve">     NUMERO DE HEMODIALISIS</t>
  </si>
  <si>
    <t>NUMERO DE PUESTOS DE DIALISIS PERITONEAL</t>
  </si>
  <si>
    <t xml:space="preserve">     NUMERO DE PACIENTES EN DIALISIS PERITONEAL</t>
  </si>
  <si>
    <t xml:space="preserve">     NUMERO DE DIALISIS PERITONEALES</t>
  </si>
  <si>
    <t xml:space="preserve">     MEDICOS GENERALES EN FUNCIONES HOSPITALARIAS</t>
  </si>
  <si>
    <t>TOTAL OPERATIVO</t>
  </si>
  <si>
    <t>TOTAL ADMINISTRATIVO</t>
  </si>
  <si>
    <t xml:space="preserve">     PSICOLOGOS</t>
  </si>
  <si>
    <t xml:space="preserve">     ODONTOLOGOS GENERALES</t>
  </si>
  <si>
    <t xml:space="preserve">     AUXILIARES DE FARMACIA</t>
  </si>
  <si>
    <t xml:space="preserve">     FINANCIERO</t>
  </si>
  <si>
    <t xml:space="preserve">     TICS</t>
  </si>
  <si>
    <t xml:space="preserve">     TALENTO HUMANO</t>
  </si>
  <si>
    <t xml:space="preserve">     CALIDAD</t>
  </si>
  <si>
    <t xml:space="preserve">     ATENCION AL USUARIO</t>
  </si>
  <si>
    <t xml:space="preserve">     JURIDICO</t>
  </si>
  <si>
    <t xml:space="preserve">     ADMINISTRATIVO/FINANCIERO</t>
  </si>
  <si>
    <t xml:space="preserve">     ADMINISTRATIVO</t>
  </si>
  <si>
    <t xml:space="preserve">     PLANIFICACION</t>
  </si>
  <si>
    <t xml:space="preserve">     ODONTOLOGOS MAXILOFACIALES</t>
  </si>
  <si>
    <t xml:space="preserve">     ODONTOLOGO PERIODONCIA</t>
  </si>
  <si>
    <t xml:space="preserve">     MEDICOS SUBESPECIALISTA</t>
  </si>
  <si>
    <t xml:space="preserve">     AUXILIARES DE LABORATORIO</t>
  </si>
  <si>
    <t xml:space="preserve">     TECNOLOGOS DE IMAGENOLOGIA</t>
  </si>
  <si>
    <t xml:space="preserve">     TECNOLOGOS DE LABORATORIO</t>
  </si>
  <si>
    <t xml:space="preserve">     TECNOLOGOS DE MEDICINA TRANSFUSIONAL</t>
  </si>
  <si>
    <t xml:space="preserve">     TECNOLOGOS DE REHABILITACION</t>
  </si>
  <si>
    <t xml:space="preserve">     TERAPISTA DE LENGUAJE Y AUDITIVA</t>
  </si>
  <si>
    <t xml:space="preserve">     TERAPISTA DE PSICOREHABILITACION</t>
  </si>
  <si>
    <t xml:space="preserve">     TERAPISTA OCUPACIONAL</t>
  </si>
  <si>
    <t xml:space="preserve">     NUTRICIONISTAS</t>
  </si>
  <si>
    <t xml:space="preserve">     PARAMÉDICOS</t>
  </si>
  <si>
    <t xml:space="preserve">     GESTIÓN DE RED</t>
  </si>
  <si>
    <t xml:space="preserve">     PLANILLAJE</t>
  </si>
  <si>
    <t>CIRUGIA PLASTICA Y RECONSTRUCTIVA</t>
  </si>
  <si>
    <t>EMERGENCIAS Y DESASTRES</t>
  </si>
  <si>
    <t xml:space="preserve">          CUIDADOS BASICOS</t>
  </si>
  <si>
    <t xml:space="preserve">          AISLAMIENTOS</t>
  </si>
  <si>
    <t>NUMERO DE MEDICOS ESPECIALISTAS</t>
  </si>
  <si>
    <t>NUMERO DE ESPECIALIDADES MEDICAS</t>
  </si>
  <si>
    <t>PRESPUPUESTO TALENTO HUMANO</t>
  </si>
  <si>
    <t>PRESUPUESTO DISPOSITIVOS MEDICOS</t>
  </si>
  <si>
    <t xml:space="preserve">     NECROPSIAS</t>
  </si>
  <si>
    <t xml:space="preserve">     CAMAS NEONATOLOGIA</t>
  </si>
  <si>
    <t xml:space="preserve">          MUERTE NEONATAL</t>
  </si>
  <si>
    <t xml:space="preserve">          MENOS DE 48 HORAS</t>
  </si>
  <si>
    <t xml:space="preserve">          MAS DE 48 HORAS</t>
  </si>
  <si>
    <t>MUERTES MATERNAS</t>
  </si>
  <si>
    <t xml:space="preserve">     MAS DE 48 HORAS</t>
  </si>
  <si>
    <t xml:space="preserve">     MENOS DE 48 HORAS</t>
  </si>
  <si>
    <t>ANATOMIA PATOLOGICA</t>
  </si>
  <si>
    <t>ESPECIALIDADES ODONTOLOGICAS</t>
  </si>
  <si>
    <t>IMAGENOLOGIA</t>
  </si>
  <si>
    <t>MEDICINA FISICA Y REHABILITACION</t>
  </si>
  <si>
    <t>PATOLOGIA CLINICA</t>
  </si>
  <si>
    <t>PSIQUIATRIA</t>
  </si>
  <si>
    <t>ESPECIALIDADES MEDICAS  29 (VEINTINUEVE)</t>
  </si>
  <si>
    <t xml:space="preserve">          PORCENTAJE DE OCUPACION DE CAMAS UCI ADULTOS</t>
  </si>
  <si>
    <t xml:space="preserve">          PORCENTAJE DE OCUPACION DE CAMAS UCI PEDIATRICO</t>
  </si>
  <si>
    <t xml:space="preserve">          PROMEDIO DE DIAS DE ESTADIA EN UCI PEDIATRICO</t>
  </si>
  <si>
    <t xml:space="preserve">          TOTAL DE INGRESOS A NEONATOLOGIA</t>
  </si>
  <si>
    <t xml:space="preserve">          TOTAL DE EGRESOS DE NEONATOLOGIA</t>
  </si>
  <si>
    <t xml:space="preserve">          PORCENTAJE DE OCUPACION DE CAMA EN NEONATOLOGIA</t>
  </si>
  <si>
    <t>NUMERO DE PUESTOS DE RECUPERACION</t>
  </si>
  <si>
    <t>QUIROFANOS PARA CIRUGIA GENERAL</t>
  </si>
  <si>
    <t>CALIDAD</t>
  </si>
  <si>
    <t xml:space="preserve">          TOTAL DE INGRESOS EN EL HOSPITAL</t>
  </si>
  <si>
    <t xml:space="preserve">          TOTAL DE EGRESOS EN EL HOSPITAL</t>
  </si>
  <si>
    <t xml:space="preserve">          DEFUNCIONES MENOS DE 48 HORAS EN EL HOSPITAL</t>
  </si>
  <si>
    <t xml:space="preserve">          DEFUNCIONES MAS DE 48 HORAS EN EL HOSPITAL</t>
  </si>
  <si>
    <t>TOTAL CAMAS NO CENSABLES DE UCI</t>
  </si>
  <si>
    <t>QUIROFANOS DE 24 HORAS PARA EMERGENCIAS</t>
  </si>
  <si>
    <t>NUMERO DE MEDICOS ESPECIALISTAS ASIGNADOS A CONSULTA EXTERNA</t>
  </si>
  <si>
    <t xml:space="preserve">PRODUCCION PROMEDIO DE CONSULTA EXTERNA ESPECIALIZADA POR MEDICO </t>
  </si>
  <si>
    <t>PORCENTAJE DE PACIENTES INGRESADOS DESDE EMERGENCIA</t>
  </si>
  <si>
    <t>LISTA DE MEDICAMENTOS DEL CNMB APROBADOS POR EL CFT PARA EL HGDC</t>
  </si>
  <si>
    <t>PORCENTAJE DE ABASTECIMIENTO DE MEDICAMENTOS</t>
  </si>
  <si>
    <t>PORCENTAJE DE ABASTECIMIENTO DE DISPOSITIVOS MEDICOS</t>
  </si>
  <si>
    <t>RACIONES ALIMENTICIAS PARA FAMILIARES</t>
  </si>
  <si>
    <t xml:space="preserve">          MEDICOS POSGRADISTAS R1</t>
  </si>
  <si>
    <t xml:space="preserve">          MEDICOS POSGRADISTAS R2</t>
  </si>
  <si>
    <t xml:space="preserve">          MEDICOS POSGRADISTAS R3</t>
  </si>
  <si>
    <t>CODIFICADO</t>
  </si>
  <si>
    <t xml:space="preserve">PRESUPUESTO MEDICAMENTOS </t>
  </si>
  <si>
    <t xml:space="preserve">          PROMEDIO DE DIAS DE ESTANCIA EN CIRUGIA</t>
  </si>
  <si>
    <t xml:space="preserve">          PROMEDIO DE DIAS DE ESTANCIA EN CLINICA</t>
  </si>
  <si>
    <t xml:space="preserve">          PROMEDIO DE DIAS DE ESTANCIA EN GINECO/OBSTETRICIA</t>
  </si>
  <si>
    <t xml:space="preserve">          PROMEDIO DE DIAS DE ESTANCIA EN PEDIATRIA</t>
  </si>
  <si>
    <t xml:space="preserve">QUIROFANOS </t>
  </si>
  <si>
    <t xml:space="preserve">NUMERO DE QUIROFANOS INSTALADOS </t>
  </si>
  <si>
    <r>
      <t xml:space="preserve">CALIFICACION PROMEDIO DE EVALUACION DEL DESEMPEÑO          </t>
    </r>
    <r>
      <rPr>
        <b/>
        <sz val="11"/>
        <color indexed="10"/>
        <rFont val="Calibri"/>
        <family val="2"/>
      </rPr>
      <t>GPR</t>
    </r>
  </si>
  <si>
    <r>
      <t xml:space="preserve">PORCENTAJE DE CUMPLIMIENTO EN INCLUSION DE PERSONAS CON DISCAPACIDAD </t>
    </r>
    <r>
      <rPr>
        <b/>
        <sz val="11"/>
        <color indexed="10"/>
        <rFont val="Calibri"/>
        <family val="2"/>
      </rPr>
      <t>GPR</t>
    </r>
  </si>
  <si>
    <r>
      <t xml:space="preserve">NUMERO DE QUEJAS DE LOS SERVIDORES PUBLICOS     </t>
    </r>
    <r>
      <rPr>
        <b/>
        <sz val="11"/>
        <color indexed="10"/>
        <rFont val="Calibri"/>
        <family val="2"/>
      </rPr>
      <t>GPR</t>
    </r>
  </si>
  <si>
    <t>PORCENTAJE DE PRESUPUESTO DEVENGADO</t>
  </si>
  <si>
    <t>TOTAL</t>
  </si>
  <si>
    <t>GENETICA</t>
  </si>
  <si>
    <t>CIRUGIA PEDIATRICA</t>
  </si>
  <si>
    <t xml:space="preserve">     DOTACION NORMAL DE CAMAS CIRUGIA</t>
  </si>
  <si>
    <t xml:space="preserve">          CAMAS DISPONIBLES</t>
  </si>
  <si>
    <t xml:space="preserve">     DOTACION NORMAL DE CAMAS CLINICA</t>
  </si>
  <si>
    <t xml:space="preserve">     DOTACION NORMAL DE CAMAS GINECOLOGIA/OBSTETRICIA</t>
  </si>
  <si>
    <t xml:space="preserve">          CAMAS DISPONIBLES </t>
  </si>
  <si>
    <t xml:space="preserve">     DOTACION NORMAL DE CAMAS PEDIATRIA</t>
  </si>
  <si>
    <t xml:space="preserve">INTERNACION/HOSPITALIZACION </t>
  </si>
  <si>
    <t>TOTAL DE CIRUGIAS GENERALES MAS CESAREAS</t>
  </si>
  <si>
    <t>NUMERO DE CESAREAS PROMEDIO/QUIROFANO/DIA</t>
  </si>
  <si>
    <t>PORCENTAJE DE PACIENTE SIN BRAZALETE DE IDENTIFICACION</t>
  </si>
  <si>
    <t>PORCENTAJE DE EVENTOS NOTIFICADOS QUE GENERARON ACCIONES CORRECTIVAS</t>
  </si>
  <si>
    <t>PORCENTAJE DE CIRUGIAS EN LAS QUE SE APLICA LA LISTA DE CIRUGIA SEGURA</t>
  </si>
  <si>
    <t xml:space="preserve">     TOTAL DE ODONTOLOGOS ESPECIALISTAS</t>
  </si>
  <si>
    <t>TABLERO DE GESTION IESS</t>
  </si>
  <si>
    <t xml:space="preserve">NUMERO DE FUNCIONARIOS </t>
  </si>
  <si>
    <t xml:space="preserve">     MEDICOS GENERALES EN FUNCIONES ADMINISTRATIVAS</t>
  </si>
  <si>
    <t xml:space="preserve">     MEDICOS DEVENGANTES DE BECA </t>
  </si>
  <si>
    <t xml:space="preserve">     TOTAL DE MEDICOS ESPECIALISTAS</t>
  </si>
  <si>
    <t>SERVICIO EXTERNALIZADO</t>
  </si>
  <si>
    <t xml:space="preserve">GUARDIAS </t>
  </si>
  <si>
    <t>NUMERO DE GUARDIAS POR SERVICIO</t>
  </si>
  <si>
    <t xml:space="preserve">ALIMENTACIÓN </t>
  </si>
  <si>
    <t xml:space="preserve">NUMERO TOTAL DE GUARDIAS EN EL ESTABLECIMIENTO </t>
  </si>
  <si>
    <t>NUMERO DE NUTRICIONISTAS POR ESTABLECIMIENTO</t>
  </si>
  <si>
    <t xml:space="preserve">NUMERO DE PERSONAL DE COCINA POR ESTABLECIMIENTO </t>
  </si>
  <si>
    <t xml:space="preserve">LIMPIEZA </t>
  </si>
  <si>
    <t>NUMERO DE PERSONAL DE LIMPIEZA POR SERVICIO</t>
  </si>
  <si>
    <t xml:space="preserve">NUMERO TOTAL DEL PERSONAL DE LIMPIEZA </t>
  </si>
  <si>
    <t xml:space="preserve">HORARIO DE 24 HORAS </t>
  </si>
  <si>
    <t xml:space="preserve">HORARIO DE 12 HORAS </t>
  </si>
  <si>
    <t xml:space="preserve">OTROS HORARIOS: </t>
  </si>
  <si>
    <t xml:space="preserve">HORARIOS  DEL SERVICIO EXTERNALIZADO </t>
  </si>
  <si>
    <t>ESPECIALIDAD</t>
  </si>
  <si>
    <t xml:space="preserve">REGULAR </t>
  </si>
  <si>
    <t xml:space="preserve">BUENO </t>
  </si>
  <si>
    <t xml:space="preserve">MALO </t>
  </si>
  <si>
    <t xml:space="preserve">OBSERVACIONES </t>
  </si>
  <si>
    <t xml:space="preserve">ACTIVIDADES  PARA MEJORAS </t>
  </si>
  <si>
    <t xml:space="preserve">    HABITACIONES CON UNA CAMA</t>
  </si>
  <si>
    <t xml:space="preserve">    HABITACIONES CON DOS CAMAS</t>
  </si>
  <si>
    <t xml:space="preserve">    HABITACIONES CON TRES CAMAS</t>
  </si>
  <si>
    <t>SALAS DE PARTO</t>
  </si>
  <si>
    <t>QUIROFANOS FUNCIONANDO</t>
  </si>
  <si>
    <t>QUIROFANOS INSTALADOS PARA CIRUGIA GENERAL</t>
  </si>
  <si>
    <t xml:space="preserve"> QUIROFANOS INSTALADOS PARA GINECO/OBSTETRICIA</t>
  </si>
  <si>
    <t xml:space="preserve"> QUIROFANOS FUNCIONANDO</t>
  </si>
  <si>
    <t>INFRAESTRUCTURA  ESTADO</t>
  </si>
  <si>
    <t>QUIROFANOS INSTALADOS PARA OBSTETRICIA</t>
  </si>
  <si>
    <t>N/A</t>
  </si>
  <si>
    <t>ALERGOLOGÍA</t>
  </si>
  <si>
    <t>MEDICINA FAMILIAR</t>
  </si>
  <si>
    <t>MEDICINA GENERAL</t>
  </si>
  <si>
    <t>NUTRICIÓN</t>
  </si>
  <si>
    <t>OCUPACIONAL</t>
  </si>
  <si>
    <t>ODONTOLOGÍA</t>
  </si>
  <si>
    <t>PSICOLOGÍA</t>
  </si>
  <si>
    <t>RX ODONTOLOGÍA</t>
  </si>
  <si>
    <t>HORARIO DE 8 HORAS</t>
  </si>
  <si>
    <t>no aplica</t>
  </si>
  <si>
    <t>ALERGOLOGIA</t>
  </si>
  <si>
    <t>MEDICINA OCUPACIONAL</t>
  </si>
  <si>
    <t>SALUBRISTA</t>
  </si>
  <si>
    <t xml:space="preserve">ESPECIALIDADES MEDICAS  </t>
  </si>
  <si>
    <t>ODONTOPEDIATRIA</t>
  </si>
  <si>
    <t>ENDODONCIA</t>
  </si>
  <si>
    <t xml:space="preserve">     SERVICIOS GNERALES</t>
  </si>
  <si>
    <t xml:space="preserve">     ESTADISTICA</t>
  </si>
  <si>
    <t xml:space="preserve">     DIRECTOR ADMINISTRATIVO</t>
  </si>
  <si>
    <t xml:space="preserve">     DIRECTOR MEDICO</t>
  </si>
  <si>
    <t xml:space="preserve">     ADMISIONES</t>
  </si>
  <si>
    <t xml:space="preserve">     ODONTOLOGOS PEDIATRAS</t>
  </si>
  <si>
    <t xml:space="preserve">     ENDODONCISTAS</t>
  </si>
  <si>
    <t xml:space="preserve">     AUXILIARES / OFICINISTAS DE FARMACIA</t>
  </si>
  <si>
    <t xml:space="preserve">     AUXILIAR DE ODONTOLOGIA</t>
  </si>
  <si>
    <t xml:space="preserve">     TRABAJO SOCIAL</t>
  </si>
  <si>
    <t xml:space="preserve"> </t>
  </si>
  <si>
    <t>OBSERVACIONES</t>
  </si>
  <si>
    <t>N/A:  No se maneja este indicador en GPR</t>
  </si>
  <si>
    <t>* Se incluye Médicina General</t>
  </si>
  <si>
    <t>LISTA DE DISPOSITIVOS APROBADOS POR EL CFT PARA EL CEMP</t>
  </si>
  <si>
    <t>Se aplica el Cuadro Básico</t>
  </si>
  <si>
    <t>TOTAL
(promedio)</t>
  </si>
  <si>
    <r>
      <t xml:space="preserve">TOTAL
</t>
    </r>
    <r>
      <rPr>
        <b/>
        <sz val="10"/>
        <color indexed="9"/>
        <rFont val="Calibri"/>
        <family val="2"/>
      </rPr>
      <t>(promedio)</t>
    </r>
  </si>
  <si>
    <t>N/A ; No Aplica</t>
  </si>
  <si>
    <t xml:space="preserve">     NUMERO DE RADIOGRAFIAS ODONTOLÓGICAS</t>
  </si>
  <si>
    <t xml:space="preserve">     NUMERO DE RADIOGRAFIAS/EQUIPO/DIA ODONTOLÓGICAS</t>
  </si>
  <si>
    <r>
      <t xml:space="preserve">TOTAL
</t>
    </r>
    <r>
      <rPr>
        <sz val="10"/>
        <color indexed="9"/>
        <rFont val="Calibri"/>
        <family val="2"/>
      </rPr>
      <t>(promedio)</t>
    </r>
  </si>
  <si>
    <r>
      <t xml:space="preserve">          PORCENTAJE DE OCUPACION DE CAMAS EN EL HOSPITAL      </t>
    </r>
    <r>
      <rPr>
        <sz val="11"/>
        <color indexed="10"/>
        <rFont val="Calibri"/>
        <family val="2"/>
      </rPr>
      <t>GPR</t>
    </r>
  </si>
  <si>
    <r>
      <t xml:space="preserve">          PROMEDIO DE ESTANCIA EN EL HOSPITAL      </t>
    </r>
    <r>
      <rPr>
        <sz val="11"/>
        <color indexed="10"/>
        <rFont val="Calibri"/>
        <family val="2"/>
      </rPr>
      <t>GPR</t>
    </r>
  </si>
  <si>
    <r>
      <t xml:space="preserve">          TASA HOSPITALARIA DE MORTALIDAD NEONATAL        </t>
    </r>
    <r>
      <rPr>
        <sz val="11"/>
        <color indexed="10"/>
        <rFont val="Calibri"/>
        <family val="2"/>
      </rPr>
      <t xml:space="preserve">  GPR</t>
    </r>
  </si>
  <si>
    <r>
      <t xml:space="preserve">     TASA HOSPITALARIA DE MORTALIDAD MATERNA      </t>
    </r>
    <r>
      <rPr>
        <sz val="11"/>
        <color indexed="10"/>
        <rFont val="Calibri"/>
        <family val="2"/>
      </rPr>
      <t>GPR</t>
    </r>
  </si>
  <si>
    <r>
      <t xml:space="preserve">INTERVENCIONES QUIRURGICAS/QUIROFANO/DIA       </t>
    </r>
    <r>
      <rPr>
        <sz val="11"/>
        <color indexed="10"/>
        <rFont val="Calibri"/>
        <family val="2"/>
      </rPr>
      <t>GPR</t>
    </r>
  </si>
  <si>
    <r>
      <t xml:space="preserve">LISTA DE PACIENTES EN ESPERA QUIRURGICA MAYOR A 60 DÍAS   </t>
    </r>
    <r>
      <rPr>
        <sz val="11"/>
        <color indexed="10"/>
        <rFont val="Calibri"/>
        <family val="2"/>
      </rPr>
      <t>GPR</t>
    </r>
  </si>
  <si>
    <r>
      <t xml:space="preserve">PORCENTAJE DE PACIENTES EN ESPERA DE ATENCION EN CONSULTA EXTERNA IGUAL O MENOR A 15 DÍAS  </t>
    </r>
    <r>
      <rPr>
        <sz val="11"/>
        <color indexed="10"/>
        <rFont val="Calibri"/>
        <family val="2"/>
      </rPr>
      <t xml:space="preserve">GPR </t>
    </r>
    <r>
      <rPr>
        <sz val="11"/>
        <color indexed="56"/>
        <rFont val="Calibri"/>
        <family val="2"/>
      </rPr>
      <t xml:space="preserve">
</t>
    </r>
  </si>
  <si>
    <r>
      <t xml:space="preserve">TOTAL
</t>
    </r>
    <r>
      <rPr>
        <sz val="10"/>
        <color indexed="9"/>
        <rFont val="Calibri"/>
        <family val="2"/>
      </rPr>
      <t>(suma)</t>
    </r>
  </si>
  <si>
    <r>
      <t xml:space="preserve">CALIFICACION PROMEDIO DE EVALUACION DEL DESEMPEÑO          </t>
    </r>
    <r>
      <rPr>
        <sz val="11"/>
        <color indexed="10"/>
        <rFont val="Calibri"/>
        <family val="2"/>
      </rPr>
      <t>GPR</t>
    </r>
  </si>
  <si>
    <r>
      <t xml:space="preserve">PORCENTAJE DE CUMPLIMIENTO EN INCLUSION DE PERSONAS CON DISCAPACIDAD </t>
    </r>
    <r>
      <rPr>
        <sz val="11"/>
        <color indexed="10"/>
        <rFont val="Calibri"/>
        <family val="2"/>
      </rPr>
      <t>GPR</t>
    </r>
  </si>
  <si>
    <r>
      <t xml:space="preserve">NUMERO DE QUEJAS DE LOS SERVIDORES PUBLICOS     </t>
    </r>
    <r>
      <rPr>
        <sz val="11"/>
        <color indexed="10"/>
        <rFont val="Calibri"/>
        <family val="2"/>
      </rPr>
      <t>GPR</t>
    </r>
  </si>
  <si>
    <t>N/A La Unidad no dispone de Tomógrafo</t>
  </si>
  <si>
    <t>N/A La Unidad no dispone de Mamógrafo</t>
  </si>
  <si>
    <t>N/A La Unidad no dispone Rx Odontológicas</t>
  </si>
  <si>
    <t xml:space="preserve">     SERVICIOS GENERALES</t>
  </si>
  <si>
    <t xml:space="preserve">     AUXILIARES DE ODONTOLOGIA</t>
  </si>
  <si>
    <t>Nota: El Centro de Especialidades La Ecuatoriana, presta el servicio de Consulta Externa y no cuenta con: Sala de Emergencias, Quirófano de ningun tipo, hospitalización</t>
  </si>
  <si>
    <t xml:space="preserve">     MEDICOS GENERALES</t>
  </si>
  <si>
    <t>* Se incluye a 1 Médicos General</t>
  </si>
  <si>
    <t xml:space="preserve">Contac Center no proporciono la información 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</si>
</sst>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%"/>
    <numFmt numFmtId="182" formatCode="#,##0.0_);[Red]\(#,##0.0\)"/>
    <numFmt numFmtId="183" formatCode="0.0000"/>
    <numFmt numFmtId="184" formatCode="0.000"/>
    <numFmt numFmtId="185" formatCode="_(* #,##0_);_(* \(#,##0\);_(* &quot;-&quot;??_);_(@_)"/>
    <numFmt numFmtId="186" formatCode="0.000000"/>
    <numFmt numFmtId="187" formatCode="0.00000"/>
    <numFmt numFmtId="188" formatCode="_(* #,##0.0_);_(* \(#,##0.0\);_(* &quot;-&quot;??_);_(@_)"/>
    <numFmt numFmtId="189" formatCode="#,##0.0;[Red]\-#,##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300A]dddd\,\ dd&quot; de &quot;mmmm&quot; de &quot;yyyy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9"/>
      <name val="Tahoma"/>
      <family val="2"/>
    </font>
    <font>
      <b/>
      <sz val="10"/>
      <color indexed="9"/>
      <name val="Calibri"/>
      <family val="2"/>
    </font>
    <font>
      <sz val="11"/>
      <color indexed="10"/>
      <name val="Calibri"/>
      <family val="2"/>
    </font>
    <font>
      <sz val="10"/>
      <color indexed="9"/>
      <name val="Calibri"/>
      <family val="2"/>
    </font>
    <font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b/>
      <sz val="12"/>
      <color indexed="62"/>
      <name val="Calibri"/>
      <family val="2"/>
    </font>
    <font>
      <b/>
      <sz val="11"/>
      <color indexed="36"/>
      <name val="Calibri"/>
      <family val="2"/>
    </font>
    <font>
      <b/>
      <sz val="12"/>
      <color indexed="9"/>
      <name val="Calibri"/>
      <family val="2"/>
    </font>
    <font>
      <b/>
      <sz val="12"/>
      <color indexed="56"/>
      <name val="Calibri"/>
      <family val="2"/>
    </font>
    <font>
      <sz val="16"/>
      <color indexed="9"/>
      <name val="Calibri"/>
      <family val="2"/>
    </font>
    <font>
      <sz val="12"/>
      <color indexed="9"/>
      <name val="Calibri"/>
      <family val="2"/>
    </font>
    <font>
      <sz val="14"/>
      <color indexed="9"/>
      <name val="Calibri"/>
      <family val="2"/>
    </font>
    <font>
      <sz val="12"/>
      <color indexed="62"/>
      <name val="Calibri"/>
      <family val="2"/>
    </font>
    <font>
      <b/>
      <sz val="11"/>
      <color indexed="17"/>
      <name val="Calibri"/>
      <family val="2"/>
    </font>
    <font>
      <sz val="26"/>
      <color indexed="9"/>
      <name val="Calibri"/>
      <family val="2"/>
    </font>
    <font>
      <sz val="18"/>
      <color indexed="9"/>
      <name val="Calibri"/>
      <family val="2"/>
    </font>
    <font>
      <b/>
      <sz val="26"/>
      <color indexed="9"/>
      <name val="Calibri"/>
      <family val="2"/>
    </font>
    <font>
      <b/>
      <sz val="18"/>
      <color indexed="9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name val="Tahoma"/>
      <family val="2"/>
    </font>
    <font>
      <b/>
      <sz val="12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-0.24997000396251678"/>
      <name val="Calibri"/>
      <family val="2"/>
    </font>
    <font>
      <b/>
      <sz val="11"/>
      <color rgb="FF002060"/>
      <name val="Calibri"/>
      <family val="2"/>
    </font>
    <font>
      <b/>
      <sz val="11"/>
      <color theme="8" tint="-0.4999699890613556"/>
      <name val="Calibri"/>
      <family val="2"/>
    </font>
    <font>
      <b/>
      <sz val="16"/>
      <color theme="0"/>
      <name val="Calibri"/>
      <family val="2"/>
    </font>
    <font>
      <b/>
      <sz val="14"/>
      <color theme="0"/>
      <name val="Calibri"/>
      <family val="2"/>
    </font>
    <font>
      <b/>
      <sz val="12"/>
      <color theme="8" tint="-0.4999699890613556"/>
      <name val="Calibri"/>
      <family val="2"/>
    </font>
    <font>
      <sz val="11"/>
      <color theme="8" tint="-0.4999699890613556"/>
      <name val="Calibri"/>
      <family val="2"/>
    </font>
    <font>
      <b/>
      <sz val="11"/>
      <color rgb="FF7030A0"/>
      <name val="Calibri"/>
      <family val="2"/>
    </font>
    <font>
      <b/>
      <sz val="11"/>
      <color rgb="FFFF0000"/>
      <name val="Calibri"/>
      <family val="2"/>
    </font>
    <font>
      <b/>
      <sz val="12"/>
      <color theme="0"/>
      <name val="Calibri"/>
      <family val="2"/>
    </font>
    <font>
      <b/>
      <sz val="12"/>
      <color rgb="FF002060"/>
      <name val="Calibri"/>
      <family val="2"/>
    </font>
    <font>
      <sz val="16"/>
      <color theme="0"/>
      <name val="Calibri"/>
      <family val="2"/>
    </font>
    <font>
      <sz val="12"/>
      <color theme="0"/>
      <name val="Calibri"/>
      <family val="2"/>
    </font>
    <font>
      <sz val="14"/>
      <color theme="0"/>
      <name val="Calibri"/>
      <family val="2"/>
    </font>
    <font>
      <sz val="11"/>
      <color rgb="FF002060"/>
      <name val="Calibri"/>
      <family val="2"/>
    </font>
    <font>
      <sz val="12"/>
      <color theme="8" tint="-0.4999699890613556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sz val="26"/>
      <color theme="0"/>
      <name val="Calibri"/>
      <family val="2"/>
    </font>
    <font>
      <sz val="18"/>
      <color theme="0"/>
      <name val="Calibri"/>
      <family val="2"/>
    </font>
    <font>
      <b/>
      <sz val="26"/>
      <color theme="0"/>
      <name val="Calibri"/>
      <family val="2"/>
    </font>
    <font>
      <b/>
      <sz val="18"/>
      <color theme="0"/>
      <name val="Calibri"/>
      <family val="2"/>
    </font>
    <font>
      <b/>
      <sz val="12"/>
      <color rgb="FFC0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/>
      <bottom style="thin">
        <color theme="0" tint="-0.1499900072813034"/>
      </bottom>
    </border>
    <border>
      <left style="thin">
        <color theme="0" tint="-0.1499900072813034"/>
      </left>
      <right/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/>
      <top/>
      <bottom style="thin">
        <color theme="0" tint="-0.1499900072813034"/>
      </bottom>
    </border>
    <border>
      <left/>
      <right/>
      <top style="thin">
        <color theme="0"/>
      </top>
      <bottom style="thin">
        <color theme="8" tint="-0.4999699890613556"/>
      </bottom>
    </border>
    <border>
      <left style="thin"/>
      <right/>
      <top/>
      <bottom style="thin"/>
    </border>
    <border>
      <left/>
      <right/>
      <top style="thin">
        <color theme="8" tint="-0.4999699890613556"/>
      </top>
      <bottom style="hair"/>
    </border>
    <border>
      <left/>
      <right/>
      <top style="thin"/>
      <bottom style="hair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/>
      <top style="hair"/>
      <bottom style="hair"/>
    </border>
    <border>
      <left style="thin"/>
      <right/>
      <top style="thin">
        <color theme="0"/>
      </top>
      <bottom style="thin">
        <color theme="8" tint="-0.4999699890613556"/>
      </bottom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thin"/>
      <bottom/>
    </border>
    <border>
      <left style="thin"/>
      <right/>
      <top style="thin">
        <color theme="8" tint="-0.4999699890613556"/>
      </top>
      <bottom style="hair"/>
    </border>
    <border>
      <left style="thin"/>
      <right/>
      <top style="thin"/>
      <bottom style="hair"/>
    </border>
    <border>
      <left/>
      <right/>
      <top style="thin"/>
      <bottom style="thin">
        <color theme="8" tint="-0.4999699890613556"/>
      </bottom>
    </border>
    <border>
      <left/>
      <right style="thin"/>
      <top style="thin"/>
      <bottom style="thin">
        <color theme="8" tint="-0.4999699890613556"/>
      </bottom>
    </border>
    <border>
      <left style="thin"/>
      <right/>
      <top style="thin"/>
      <bottom/>
    </border>
    <border>
      <left style="thin">
        <color theme="0" tint="-0.149959996342659"/>
      </left>
      <right style="thin">
        <color theme="0" tint="-0.149959996342659"/>
      </right>
      <top/>
      <bottom/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/>
      <top/>
      <bottom style="hair"/>
    </border>
    <border>
      <left style="thin"/>
      <right/>
      <top style="hair">
        <color indexed="18"/>
      </top>
      <bottom style="hair">
        <color indexed="18"/>
      </bottom>
    </border>
    <border>
      <left/>
      <right/>
      <top/>
      <bottom style="hair"/>
    </border>
    <border>
      <left/>
      <right style="thin"/>
      <top style="thin">
        <color theme="0"/>
      </top>
      <bottom style="thin">
        <color theme="8" tint="-0.4999699890613556"/>
      </bottom>
    </border>
    <border>
      <left style="thin">
        <color theme="0" tint="-0.1499900072813034"/>
      </left>
      <right/>
      <top style="thin">
        <color theme="0" tint="-0.1499900072813034"/>
      </top>
      <bottom/>
    </border>
    <border>
      <left/>
      <right>
        <color indexed="63"/>
      </right>
      <top style="thin">
        <color theme="0" tint="-0.1499900072813034"/>
      </top>
      <bottom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/>
    </border>
    <border>
      <left/>
      <right style="thin"/>
      <top>
        <color indexed="63"/>
      </top>
      <bottom style="thin"/>
    </border>
    <border>
      <left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/>
      <right/>
      <top>
        <color indexed="63"/>
      </top>
      <bottom style="thin">
        <color theme="8" tint="-0.4999699890613556"/>
      </bottom>
    </border>
    <border>
      <left/>
      <right/>
      <top style="hair"/>
      <bottom/>
    </border>
    <border>
      <left style="thin"/>
      <right/>
      <top style="hair"/>
      <bottom/>
    </border>
    <border>
      <left style="thin">
        <color theme="0" tint="-0.149959996342659"/>
      </left>
      <right style="thin">
        <color theme="0" tint="-0.149959996342659"/>
      </right>
      <top/>
      <bottom style="thin"/>
    </border>
    <border>
      <left style="thin">
        <color theme="0" tint="-0.149959996342659"/>
      </left>
      <right>
        <color indexed="63"/>
      </right>
      <top/>
      <bottom style="thin"/>
    </border>
    <border>
      <left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>
        <color indexed="63"/>
      </left>
      <right>
        <color indexed="63"/>
      </right>
      <top style="thin">
        <color theme="8" tint="-0.4999699890613556"/>
      </top>
      <bottom style="thin"/>
    </border>
    <border>
      <left/>
      <right>
        <color indexed="63"/>
      </right>
      <top/>
      <bottom style="thin">
        <color theme="0" tint="-0.1499900072813034"/>
      </bottom>
    </border>
    <border>
      <left/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 style="thin"/>
      <right>
        <color indexed="63"/>
      </right>
      <top style="thin">
        <color theme="0" tint="-0.1499900072813034"/>
      </top>
      <bottom/>
    </border>
    <border>
      <left style="thin"/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4" fillId="0" borderId="8" applyNumberFormat="0" applyFill="0" applyAlignment="0" applyProtection="0"/>
    <xf numFmtId="0" fontId="66" fillId="0" borderId="9" applyNumberFormat="0" applyFill="0" applyAlignment="0" applyProtection="0"/>
  </cellStyleXfs>
  <cellXfs count="505"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8" fillId="0" borderId="0" xfId="0" applyFont="1" applyFill="1" applyBorder="1" applyAlignment="1">
      <alignment horizontal="left" vertical="center"/>
    </xf>
    <xf numFmtId="0" fontId="68" fillId="33" borderId="0" xfId="53" applyFont="1" applyFill="1" applyBorder="1" applyAlignment="1" applyProtection="1">
      <alignment horizontal="left" vertical="center" wrapText="1"/>
      <protection/>
    </xf>
    <xf numFmtId="0" fontId="68" fillId="33" borderId="0" xfId="42" applyFont="1" applyFill="1" applyBorder="1" applyAlignment="1" applyProtection="1">
      <alignment horizontal="left" vertical="center" wrapText="1"/>
      <protection/>
    </xf>
    <xf numFmtId="0" fontId="67" fillId="33" borderId="0" xfId="0" applyFont="1" applyFill="1" applyBorder="1" applyAlignment="1">
      <alignment/>
    </xf>
    <xf numFmtId="0" fontId="67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7" fillId="0" borderId="11" xfId="0" applyFont="1" applyFill="1" applyBorder="1" applyAlignment="1">
      <alignment/>
    </xf>
    <xf numFmtId="0" fontId="67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69" fillId="33" borderId="0" xfId="0" applyFont="1" applyFill="1" applyBorder="1" applyAlignment="1">
      <alignment/>
    </xf>
    <xf numFmtId="0" fontId="67" fillId="0" borderId="13" xfId="0" applyFont="1" applyFill="1" applyBorder="1" applyAlignment="1">
      <alignment/>
    </xf>
    <xf numFmtId="0" fontId="52" fillId="34" borderId="14" xfId="42" applyNumberFormat="1" applyFont="1" applyFill="1" applyBorder="1" applyAlignment="1" applyProtection="1">
      <alignment horizontal="center" vertical="center" wrapText="1"/>
      <protection/>
    </xf>
    <xf numFmtId="0" fontId="52" fillId="34" borderId="14" xfId="42" applyFont="1" applyFill="1" applyBorder="1" applyAlignment="1" applyProtection="1">
      <alignment horizontal="center" vertical="center" wrapText="1"/>
      <protection/>
    </xf>
    <xf numFmtId="0" fontId="68" fillId="33" borderId="0" xfId="0" applyFont="1" applyFill="1" applyBorder="1" applyAlignment="1" applyProtection="1">
      <alignment horizontal="left" vertical="center"/>
      <protection/>
    </xf>
    <xf numFmtId="0" fontId="68" fillId="33" borderId="0" xfId="0" applyFont="1" applyFill="1" applyBorder="1" applyAlignment="1">
      <alignment horizontal="left" vertical="center"/>
    </xf>
    <xf numFmtId="0" fontId="52" fillId="33" borderId="0" xfId="0" applyFont="1" applyFill="1" applyBorder="1" applyAlignment="1">
      <alignment horizontal="left" vertical="center"/>
    </xf>
    <xf numFmtId="0" fontId="49" fillId="33" borderId="0" xfId="0" applyFont="1" applyFill="1" applyBorder="1" applyAlignment="1">
      <alignment/>
    </xf>
    <xf numFmtId="0" fontId="68" fillId="0" borderId="15" xfId="0" applyFont="1" applyFill="1" applyBorder="1" applyAlignment="1">
      <alignment horizontal="left" vertical="center"/>
    </xf>
    <xf numFmtId="0" fontId="69" fillId="33" borderId="0" xfId="42" applyNumberFormat="1" applyFont="1" applyFill="1" applyBorder="1" applyAlignment="1" applyProtection="1">
      <alignment horizontal="center" vertical="center" wrapText="1"/>
      <protection/>
    </xf>
    <xf numFmtId="0" fontId="69" fillId="34" borderId="16" xfId="42" applyNumberFormat="1" applyFont="1" applyFill="1" applyBorder="1" applyAlignment="1" applyProtection="1">
      <alignment horizontal="center" vertical="center" wrapText="1"/>
      <protection/>
    </xf>
    <xf numFmtId="0" fontId="69" fillId="0" borderId="0" xfId="42" applyNumberFormat="1" applyFont="1" applyFill="1" applyBorder="1" applyAlignment="1" applyProtection="1">
      <alignment horizontal="center" vertical="center" wrapText="1"/>
      <protection/>
    </xf>
    <xf numFmtId="0" fontId="69" fillId="0" borderId="0" xfId="0" applyNumberFormat="1" applyFont="1" applyFill="1" applyBorder="1" applyAlignment="1">
      <alignment horizontal="center" vertical="center"/>
    </xf>
    <xf numFmtId="0" fontId="69" fillId="33" borderId="0" xfId="42" applyFont="1" applyFill="1" applyBorder="1" applyAlignment="1" applyProtection="1">
      <alignment horizontal="center" vertical="center" wrapText="1"/>
      <protection/>
    </xf>
    <xf numFmtId="0" fontId="69" fillId="34" borderId="16" xfId="42" applyFont="1" applyFill="1" applyBorder="1" applyAlignment="1" applyProtection="1">
      <alignment horizontal="center" vertical="center" wrapText="1"/>
      <protection/>
    </xf>
    <xf numFmtId="0" fontId="69" fillId="0" borderId="17" xfId="42" applyFont="1" applyFill="1" applyBorder="1" applyAlignment="1" applyProtection="1">
      <alignment horizontal="center" vertical="center" wrapText="1"/>
      <protection/>
    </xf>
    <xf numFmtId="1" fontId="69" fillId="0" borderId="0" xfId="0" applyNumberFormat="1" applyFont="1" applyFill="1" applyBorder="1" applyAlignment="1">
      <alignment horizontal="center" vertical="center"/>
    </xf>
    <xf numFmtId="1" fontId="69" fillId="0" borderId="18" xfId="0" applyNumberFormat="1" applyFont="1" applyFill="1" applyBorder="1" applyAlignment="1">
      <alignment horizontal="center" vertical="center"/>
    </xf>
    <xf numFmtId="1" fontId="69" fillId="33" borderId="0" xfId="0" applyNumberFormat="1" applyFont="1" applyFill="1" applyBorder="1" applyAlignment="1">
      <alignment horizontal="center" vertical="center"/>
    </xf>
    <xf numFmtId="0" fontId="68" fillId="0" borderId="17" xfId="42" applyNumberFormat="1" applyFont="1" applyFill="1" applyBorder="1" applyAlignment="1" applyProtection="1">
      <alignment horizontal="center" vertical="center" wrapText="1"/>
      <protection/>
    </xf>
    <xf numFmtId="0" fontId="68" fillId="0" borderId="17" xfId="42" applyFont="1" applyFill="1" applyBorder="1" applyAlignment="1" applyProtection="1">
      <alignment horizontal="center" vertical="center" wrapText="1"/>
      <protection/>
    </xf>
    <xf numFmtId="0" fontId="69" fillId="33" borderId="0" xfId="0" applyFont="1" applyFill="1" applyBorder="1" applyAlignment="1">
      <alignment horizontal="center"/>
    </xf>
    <xf numFmtId="0" fontId="69" fillId="0" borderId="18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68" fillId="33" borderId="19" xfId="53" applyFont="1" applyFill="1" applyBorder="1" applyAlignment="1" applyProtection="1">
      <alignment horizontal="left" vertical="center" wrapText="1"/>
      <protection/>
    </xf>
    <xf numFmtId="0" fontId="68" fillId="0" borderId="19" xfId="0" applyFont="1" applyFill="1" applyBorder="1" applyAlignment="1" applyProtection="1">
      <alignment horizontal="left" vertical="center"/>
      <protection/>
    </xf>
    <xf numFmtId="0" fontId="52" fillId="33" borderId="20" xfId="42" applyFont="1" applyFill="1" applyBorder="1" applyAlignment="1" applyProtection="1">
      <alignment horizontal="left" vertical="center" wrapText="1"/>
      <protection/>
    </xf>
    <xf numFmtId="0" fontId="69" fillId="33" borderId="21" xfId="42" applyFont="1" applyFill="1" applyBorder="1" applyAlignment="1" applyProtection="1">
      <alignment horizontal="center" vertical="center" wrapText="1"/>
      <protection/>
    </xf>
    <xf numFmtId="0" fontId="69" fillId="0" borderId="0" xfId="53" applyNumberFormat="1" applyFont="1" applyFill="1" applyBorder="1" applyAlignment="1">
      <alignment horizontal="center" vertical="center" wrapText="1"/>
      <protection/>
    </xf>
    <xf numFmtId="3" fontId="69" fillId="33" borderId="0" xfId="53" applyNumberFormat="1" applyFont="1" applyFill="1" applyBorder="1" applyAlignment="1">
      <alignment vertical="center"/>
      <protection/>
    </xf>
    <xf numFmtId="3" fontId="69" fillId="33" borderId="0" xfId="53" applyNumberFormat="1" applyFont="1" applyFill="1" applyBorder="1" applyAlignment="1">
      <alignment horizontal="center" vertical="center"/>
      <protection/>
    </xf>
    <xf numFmtId="1" fontId="68" fillId="0" borderId="18" xfId="0" applyNumberFormat="1" applyFont="1" applyFill="1" applyBorder="1" applyAlignment="1">
      <alignment horizontal="center" vertical="center"/>
    </xf>
    <xf numFmtId="0" fontId="69" fillId="0" borderId="22" xfId="0" applyFont="1" applyFill="1" applyBorder="1" applyAlignment="1">
      <alignment horizontal="center"/>
    </xf>
    <xf numFmtId="0" fontId="70" fillId="34" borderId="23" xfId="42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vertical="center"/>
    </xf>
    <xf numFmtId="0" fontId="68" fillId="0" borderId="22" xfId="42" applyNumberFormat="1" applyFont="1" applyFill="1" applyBorder="1" applyAlignment="1" applyProtection="1">
      <alignment horizontal="center" vertical="center" wrapText="1"/>
      <protection/>
    </xf>
    <xf numFmtId="0" fontId="69" fillId="0" borderId="24" xfId="42" applyFont="1" applyFill="1" applyBorder="1" applyAlignment="1" applyProtection="1">
      <alignment horizontal="center" vertical="center" wrapText="1"/>
      <protection/>
    </xf>
    <xf numFmtId="0" fontId="68" fillId="0" borderId="22" xfId="42" applyFont="1" applyFill="1" applyBorder="1" applyAlignment="1" applyProtection="1">
      <alignment horizontal="center" vertical="center" wrapText="1"/>
      <protection/>
    </xf>
    <xf numFmtId="0" fontId="68" fillId="0" borderId="19" xfId="42" applyFont="1" applyFill="1" applyBorder="1" applyAlignment="1" applyProtection="1">
      <alignment horizontal="left" vertical="center" wrapText="1"/>
      <protection/>
    </xf>
    <xf numFmtId="0" fontId="68" fillId="0" borderId="25" xfId="42" applyFont="1" applyFill="1" applyBorder="1" applyAlignment="1" applyProtection="1">
      <alignment horizontal="left" vertical="center" wrapText="1"/>
      <protection/>
    </xf>
    <xf numFmtId="0" fontId="68" fillId="0" borderId="25" xfId="0" applyFont="1" applyFill="1" applyBorder="1" applyAlignment="1" applyProtection="1">
      <alignment horizontal="left" vertical="center"/>
      <protection/>
    </xf>
    <xf numFmtId="0" fontId="69" fillId="0" borderId="22" xfId="0" applyFont="1" applyFill="1" applyBorder="1" applyAlignment="1">
      <alignment horizontal="center"/>
    </xf>
    <xf numFmtId="0" fontId="52" fillId="33" borderId="0" xfId="42" applyFont="1" applyFill="1" applyBorder="1" applyAlignment="1" applyProtection="1">
      <alignment horizontal="left" vertical="center" wrapText="1"/>
      <protection/>
    </xf>
    <xf numFmtId="0" fontId="52" fillId="33" borderId="0" xfId="42" applyFont="1" applyFill="1" applyBorder="1" applyAlignment="1" applyProtection="1">
      <alignment horizontal="center" vertical="center" wrapText="1"/>
      <protection/>
    </xf>
    <xf numFmtId="0" fontId="69" fillId="33" borderId="26" xfId="42" applyFont="1" applyFill="1" applyBorder="1" applyAlignment="1" applyProtection="1">
      <alignment horizontal="center" vertical="center" wrapText="1"/>
      <protection/>
    </xf>
    <xf numFmtId="0" fontId="68" fillId="33" borderId="0" xfId="42" applyFont="1" applyFill="1" applyBorder="1" applyAlignment="1" applyProtection="1">
      <alignment horizontal="center" vertical="center" wrapText="1"/>
      <protection/>
    </xf>
    <xf numFmtId="0" fontId="69" fillId="33" borderId="18" xfId="0" applyFont="1" applyFill="1" applyBorder="1" applyAlignment="1">
      <alignment/>
    </xf>
    <xf numFmtId="0" fontId="68" fillId="33" borderId="0" xfId="42" applyNumberFormat="1" applyFont="1" applyFill="1" applyBorder="1" applyAlignment="1" applyProtection="1">
      <alignment horizontal="center" vertical="center" wrapText="1"/>
      <protection/>
    </xf>
    <xf numFmtId="0" fontId="68" fillId="33" borderId="26" xfId="42" applyFont="1" applyFill="1" applyBorder="1" applyAlignment="1" applyProtection="1">
      <alignment horizontal="left" vertical="center" wrapText="1"/>
      <protection/>
    </xf>
    <xf numFmtId="0" fontId="71" fillId="34" borderId="27" xfId="42" applyFont="1" applyFill="1" applyBorder="1" applyAlignment="1" applyProtection="1">
      <alignment horizontal="center" vertical="center" wrapText="1"/>
      <protection/>
    </xf>
    <xf numFmtId="0" fontId="71" fillId="34" borderId="28" xfId="42" applyFont="1" applyFill="1" applyBorder="1" applyAlignment="1" applyProtection="1">
      <alignment horizontal="center" vertical="center" wrapText="1"/>
      <protection/>
    </xf>
    <xf numFmtId="0" fontId="71" fillId="34" borderId="28" xfId="38" applyNumberFormat="1" applyFont="1" applyFill="1" applyBorder="1" applyAlignment="1" applyProtection="1">
      <alignment horizontal="center" vertical="center" wrapText="1"/>
      <protection/>
    </xf>
    <xf numFmtId="0" fontId="52" fillId="33" borderId="26" xfId="42" applyFont="1" applyFill="1" applyBorder="1" applyAlignment="1" applyProtection="1">
      <alignment horizontal="left" vertical="center" wrapText="1"/>
      <protection/>
    </xf>
    <xf numFmtId="0" fontId="52" fillId="34" borderId="29" xfId="42" applyNumberFormat="1" applyFont="1" applyFill="1" applyBorder="1" applyAlignment="1" applyProtection="1">
      <alignment horizontal="center" vertical="center" wrapText="1"/>
      <protection/>
    </xf>
    <xf numFmtId="0" fontId="52" fillId="33" borderId="26" xfId="42" applyFont="1" applyFill="1" applyBorder="1" applyAlignment="1" applyProtection="1">
      <alignment horizontal="center" vertical="center" wrapText="1"/>
      <protection/>
    </xf>
    <xf numFmtId="0" fontId="52" fillId="34" borderId="29" xfId="42" applyFont="1" applyFill="1" applyBorder="1" applyAlignment="1" applyProtection="1">
      <alignment horizontal="center" vertical="center" wrapText="1"/>
      <protection/>
    </xf>
    <xf numFmtId="0" fontId="52" fillId="34" borderId="30" xfId="42" applyFont="1" applyFill="1" applyBorder="1" applyAlignment="1" applyProtection="1">
      <alignment horizontal="center" vertical="center" wrapText="1"/>
      <protection/>
    </xf>
    <xf numFmtId="0" fontId="52" fillId="33" borderId="26" xfId="38" applyNumberFormat="1" applyFont="1" applyFill="1" applyBorder="1" applyAlignment="1" applyProtection="1">
      <alignment horizontal="left" vertical="center" wrapText="1"/>
      <protection/>
    </xf>
    <xf numFmtId="0" fontId="68" fillId="33" borderId="18" xfId="0" applyFont="1" applyFill="1" applyBorder="1" applyAlignment="1">
      <alignment horizontal="left" vertical="center"/>
    </xf>
    <xf numFmtId="0" fontId="71" fillId="34" borderId="31" xfId="38" applyNumberFormat="1" applyFont="1" applyFill="1" applyBorder="1" applyAlignment="1" applyProtection="1">
      <alignment horizontal="center" vertical="center" wrapText="1"/>
      <protection/>
    </xf>
    <xf numFmtId="0" fontId="52" fillId="34" borderId="26" xfId="42" applyFont="1" applyFill="1" applyBorder="1" applyAlignment="1" applyProtection="1">
      <alignment horizontal="center" vertical="center" wrapText="1"/>
      <protection/>
    </xf>
    <xf numFmtId="0" fontId="68" fillId="33" borderId="28" xfId="53" applyFont="1" applyFill="1" applyBorder="1" applyAlignment="1" applyProtection="1">
      <alignment horizontal="left" vertical="center" wrapText="1"/>
      <protection/>
    </xf>
    <xf numFmtId="3" fontId="69" fillId="33" borderId="32" xfId="53" applyNumberFormat="1" applyFont="1" applyFill="1" applyBorder="1" applyAlignment="1">
      <alignment horizontal="center" vertical="center"/>
      <protection/>
    </xf>
    <xf numFmtId="0" fontId="69" fillId="33" borderId="18" xfId="0" applyFont="1" applyFill="1" applyBorder="1" applyAlignment="1">
      <alignment horizontal="center"/>
    </xf>
    <xf numFmtId="0" fontId="67" fillId="0" borderId="33" xfId="0" applyFont="1" applyFill="1" applyBorder="1" applyAlignment="1">
      <alignment/>
    </xf>
    <xf numFmtId="0" fontId="67" fillId="0" borderId="34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8" fillId="33" borderId="35" xfId="53" applyFont="1" applyFill="1" applyBorder="1" applyAlignment="1" applyProtection="1">
      <alignment horizontal="left" vertical="center" wrapText="1"/>
      <protection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 horizontal="center"/>
    </xf>
    <xf numFmtId="0" fontId="52" fillId="33" borderId="0" xfId="0" applyNumberFormat="1" applyFont="1" applyFill="1" applyBorder="1" applyAlignment="1">
      <alignment horizontal="center" vertical="center"/>
    </xf>
    <xf numFmtId="0" fontId="68" fillId="0" borderId="36" xfId="0" applyFont="1" applyBorder="1" applyAlignment="1">
      <alignment/>
    </xf>
    <xf numFmtId="1" fontId="69" fillId="0" borderId="22" xfId="0" applyNumberFormat="1" applyFont="1" applyFill="1" applyBorder="1" applyAlignment="1">
      <alignment horizontal="center" vertical="center" wrapText="1"/>
    </xf>
    <xf numFmtId="0" fontId="69" fillId="0" borderId="22" xfId="0" applyFont="1" applyFill="1" applyBorder="1" applyAlignment="1">
      <alignment horizontal="center"/>
    </xf>
    <xf numFmtId="0" fontId="68" fillId="33" borderId="35" xfId="42" applyFont="1" applyFill="1" applyBorder="1" applyAlignment="1" applyProtection="1">
      <alignment horizontal="left" vertical="center" wrapText="1"/>
      <protection/>
    </xf>
    <xf numFmtId="0" fontId="68" fillId="33" borderId="37" xfId="42" applyNumberFormat="1" applyFont="1" applyFill="1" applyBorder="1" applyAlignment="1" applyProtection="1">
      <alignment horizontal="center" vertical="center" wrapText="1"/>
      <protection/>
    </xf>
    <xf numFmtId="0" fontId="68" fillId="33" borderId="19" xfId="53" applyFont="1" applyFill="1" applyBorder="1" applyAlignment="1" applyProtection="1">
      <alignment vertical="center" wrapText="1"/>
      <protection/>
    </xf>
    <xf numFmtId="0" fontId="68" fillId="0" borderId="22" xfId="42" applyNumberFormat="1" applyFont="1" applyFill="1" applyBorder="1" applyAlignment="1" applyProtection="1">
      <alignment horizontal="center" vertical="center" wrapText="1"/>
      <protection/>
    </xf>
    <xf numFmtId="0" fontId="69" fillId="0" borderId="22" xfId="42" applyFont="1" applyFill="1" applyBorder="1" applyAlignment="1" applyProtection="1">
      <alignment horizontal="center" vertical="center" wrapText="1"/>
      <protection/>
    </xf>
    <xf numFmtId="0" fontId="66" fillId="0" borderId="19" xfId="42" applyFont="1" applyFill="1" applyBorder="1" applyAlignment="1" applyProtection="1">
      <alignment horizontal="left" vertical="center" wrapText="1"/>
      <protection/>
    </xf>
    <xf numFmtId="1" fontId="68" fillId="33" borderId="22" xfId="0" applyNumberFormat="1" applyFont="1" applyFill="1" applyBorder="1" applyAlignment="1">
      <alignment horizontal="center" vertical="center" wrapText="1"/>
    </xf>
    <xf numFmtId="0" fontId="52" fillId="33" borderId="14" xfId="42" applyNumberFormat="1" applyFont="1" applyFill="1" applyBorder="1" applyAlignment="1" applyProtection="1">
      <alignment horizontal="center" vertical="center" wrapText="1"/>
      <protection/>
    </xf>
    <xf numFmtId="0" fontId="52" fillId="33" borderId="14" xfId="42" applyFont="1" applyFill="1" applyBorder="1" applyAlignment="1" applyProtection="1">
      <alignment horizontal="center" vertical="center" wrapText="1"/>
      <protection/>
    </xf>
    <xf numFmtId="0" fontId="52" fillId="33" borderId="38" xfId="42" applyFont="1" applyFill="1" applyBorder="1" applyAlignment="1" applyProtection="1">
      <alignment horizontal="center" vertical="center" wrapText="1"/>
      <protection/>
    </xf>
    <xf numFmtId="0" fontId="52" fillId="35" borderId="19" xfId="42" applyFont="1" applyFill="1" applyBorder="1" applyAlignment="1" applyProtection="1">
      <alignment horizontal="left" vertical="center" wrapText="1"/>
      <protection/>
    </xf>
    <xf numFmtId="0" fontId="52" fillId="35" borderId="28" xfId="42" applyFont="1" applyFill="1" applyBorder="1" applyAlignment="1" applyProtection="1">
      <alignment horizontal="left" vertical="center" wrapText="1"/>
      <protection/>
    </xf>
    <xf numFmtId="0" fontId="4" fillId="33" borderId="19" xfId="42" applyFont="1" applyFill="1" applyBorder="1" applyAlignment="1" applyProtection="1">
      <alignment horizontal="left" vertical="center" wrapText="1"/>
      <protection/>
    </xf>
    <xf numFmtId="0" fontId="4" fillId="24" borderId="28" xfId="42" applyFont="1" applyFill="1" applyBorder="1" applyAlignment="1" applyProtection="1">
      <alignment horizontal="left" vertical="center" wrapText="1"/>
      <protection/>
    </xf>
    <xf numFmtId="0" fontId="4" fillId="35" borderId="19" xfId="42" applyFont="1" applyFill="1" applyBorder="1" applyAlignment="1" applyProtection="1">
      <alignment horizontal="left" vertical="center" wrapText="1"/>
      <protection/>
    </xf>
    <xf numFmtId="0" fontId="4" fillId="24" borderId="19" xfId="53" applyFont="1" applyFill="1" applyBorder="1" applyAlignment="1" applyProtection="1">
      <alignment horizontal="left" vertical="center" wrapText="1"/>
      <protection/>
    </xf>
    <xf numFmtId="0" fontId="4" fillId="24" borderId="20" xfId="53" applyFont="1" applyFill="1" applyBorder="1" applyAlignment="1" applyProtection="1">
      <alignment horizontal="left" vertical="center" wrapText="1"/>
      <protection/>
    </xf>
    <xf numFmtId="0" fontId="68" fillId="24" borderId="36" xfId="0" applyFont="1" applyFill="1" applyBorder="1" applyAlignment="1">
      <alignment/>
    </xf>
    <xf numFmtId="0" fontId="4" fillId="24" borderId="36" xfId="0" applyFont="1" applyFill="1" applyBorder="1" applyAlignment="1">
      <alignment/>
    </xf>
    <xf numFmtId="0" fontId="49" fillId="3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33" borderId="0" xfId="0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0" fontId="67" fillId="0" borderId="39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10" fontId="69" fillId="0" borderId="17" xfId="0" applyNumberFormat="1" applyFont="1" applyFill="1" applyBorder="1" applyAlignment="1">
      <alignment horizontal="center"/>
    </xf>
    <xf numFmtId="0" fontId="72" fillId="33" borderId="22" xfId="0" applyFont="1" applyFill="1" applyBorder="1" applyAlignment="1">
      <alignment horizontal="center"/>
    </xf>
    <xf numFmtId="0" fontId="73" fillId="33" borderId="22" xfId="0" applyFont="1" applyFill="1" applyBorder="1" applyAlignment="1">
      <alignment horizontal="center"/>
    </xf>
    <xf numFmtId="0" fontId="69" fillId="33" borderId="22" xfId="0" applyFont="1" applyFill="1" applyBorder="1" applyAlignment="1">
      <alignment horizontal="center"/>
    </xf>
    <xf numFmtId="0" fontId="74" fillId="0" borderId="36" xfId="0" applyFont="1" applyBorder="1" applyAlignment="1">
      <alignment/>
    </xf>
    <xf numFmtId="1" fontId="69" fillId="33" borderId="22" xfId="0" applyNumberFormat="1" applyFont="1" applyFill="1" applyBorder="1" applyAlignment="1">
      <alignment horizontal="center" vertical="center" wrapText="1"/>
    </xf>
    <xf numFmtId="0" fontId="75" fillId="33" borderId="22" xfId="0" applyFont="1" applyFill="1" applyBorder="1" applyAlignment="1">
      <alignment horizontal="center"/>
    </xf>
    <xf numFmtId="0" fontId="4" fillId="33" borderId="0" xfId="42" applyFont="1" applyFill="1" applyBorder="1" applyAlignment="1" applyProtection="1">
      <alignment horizontal="left" vertical="center" wrapText="1"/>
      <protection/>
    </xf>
    <xf numFmtId="0" fontId="66" fillId="33" borderId="0" xfId="42" applyFont="1" applyFill="1" applyBorder="1" applyAlignment="1" applyProtection="1">
      <alignment horizontal="left" vertical="center" wrapText="1"/>
      <protection/>
    </xf>
    <xf numFmtId="10" fontId="68" fillId="33" borderId="0" xfId="42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>
      <alignment/>
    </xf>
    <xf numFmtId="0" fontId="69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 applyProtection="1">
      <alignment horizontal="left" vertical="center"/>
      <protection/>
    </xf>
    <xf numFmtId="0" fontId="68" fillId="33" borderId="19" xfId="0" applyFont="1" applyFill="1" applyBorder="1" applyAlignment="1" applyProtection="1">
      <alignment horizontal="left" vertical="center"/>
      <protection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/>
    </xf>
    <xf numFmtId="0" fontId="0" fillId="0" borderId="40" xfId="0" applyFont="1" applyFill="1" applyBorder="1" applyAlignment="1">
      <alignment vertical="center"/>
    </xf>
    <xf numFmtId="0" fontId="52" fillId="18" borderId="14" xfId="42" applyFont="1" applyFill="1" applyBorder="1" applyAlignment="1" applyProtection="1">
      <alignment horizontal="center" vertical="center" wrapText="1"/>
      <protection/>
    </xf>
    <xf numFmtId="38" fontId="69" fillId="0" borderId="24" xfId="42" applyNumberFormat="1" applyFont="1" applyFill="1" applyBorder="1" applyAlignment="1" applyProtection="1">
      <alignment horizontal="right" vertical="center" wrapText="1"/>
      <protection/>
    </xf>
    <xf numFmtId="38" fontId="69" fillId="0" borderId="37" xfId="0" applyNumberFormat="1" applyFont="1" applyFill="1" applyBorder="1" applyAlignment="1">
      <alignment/>
    </xf>
    <xf numFmtId="38" fontId="69" fillId="0" borderId="22" xfId="0" applyNumberFormat="1" applyFont="1" applyFill="1" applyBorder="1" applyAlignment="1">
      <alignment/>
    </xf>
    <xf numFmtId="38" fontId="69" fillId="0" borderId="41" xfId="0" applyNumberFormat="1" applyFont="1" applyFill="1" applyBorder="1" applyAlignment="1">
      <alignment/>
    </xf>
    <xf numFmtId="0" fontId="69" fillId="33" borderId="18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180" fontId="69" fillId="0" borderId="24" xfId="42" applyNumberFormat="1" applyFont="1" applyFill="1" applyBorder="1" applyAlignment="1" applyProtection="1">
      <alignment horizontal="right" vertical="center" wrapText="1"/>
      <protection/>
    </xf>
    <xf numFmtId="2" fontId="69" fillId="0" borderId="24" xfId="42" applyNumberFormat="1" applyFont="1" applyFill="1" applyBorder="1" applyAlignment="1" applyProtection="1">
      <alignment horizontal="right" vertical="center" wrapText="1"/>
      <protection/>
    </xf>
    <xf numFmtId="2" fontId="69" fillId="0" borderId="42" xfId="42" applyNumberFormat="1" applyFont="1" applyFill="1" applyBorder="1" applyAlignment="1" applyProtection="1">
      <alignment horizontal="right" vertical="center" wrapText="1"/>
      <protection/>
    </xf>
    <xf numFmtId="0" fontId="68" fillId="33" borderId="26" xfId="53" applyFont="1" applyFill="1" applyBorder="1" applyAlignment="1" applyProtection="1">
      <alignment horizontal="right" vertical="center" wrapText="1"/>
      <protection/>
    </xf>
    <xf numFmtId="10" fontId="69" fillId="0" borderId="17" xfId="0" applyNumberFormat="1" applyFont="1" applyFill="1" applyBorder="1" applyAlignment="1">
      <alignment horizontal="right"/>
    </xf>
    <xf numFmtId="0" fontId="68" fillId="33" borderId="0" xfId="53" applyFont="1" applyFill="1" applyBorder="1" applyAlignment="1" applyProtection="1">
      <alignment horizontal="right" vertical="center" wrapText="1"/>
      <protection/>
    </xf>
    <xf numFmtId="0" fontId="68" fillId="33" borderId="0" xfId="0" applyFont="1" applyFill="1" applyBorder="1" applyAlignment="1" applyProtection="1">
      <alignment horizontal="right" vertical="center"/>
      <protection/>
    </xf>
    <xf numFmtId="0" fontId="68" fillId="33" borderId="18" xfId="0" applyFont="1" applyFill="1" applyBorder="1" applyAlignment="1" applyProtection="1">
      <alignment horizontal="right" vertical="center"/>
      <protection/>
    </xf>
    <xf numFmtId="185" fontId="69" fillId="0" borderId="22" xfId="48" applyNumberFormat="1" applyFont="1" applyFill="1" applyBorder="1" applyAlignment="1">
      <alignment horizontal="right"/>
    </xf>
    <xf numFmtId="0" fontId="52" fillId="34" borderId="43" xfId="42" applyFont="1" applyFill="1" applyBorder="1" applyAlignment="1" applyProtection="1">
      <alignment horizontal="center" vertical="center" wrapText="1"/>
      <protection/>
    </xf>
    <xf numFmtId="0" fontId="69" fillId="9" borderId="22" xfId="0" applyFont="1" applyFill="1" applyBorder="1" applyAlignment="1">
      <alignment horizontal="center"/>
    </xf>
    <xf numFmtId="0" fontId="72" fillId="2" borderId="22" xfId="0" applyFont="1" applyFill="1" applyBorder="1" applyAlignment="1">
      <alignment horizontal="center"/>
    </xf>
    <xf numFmtId="180" fontId="69" fillId="0" borderId="42" xfId="42" applyNumberFormat="1" applyFont="1" applyFill="1" applyBorder="1" applyAlignment="1" applyProtection="1">
      <alignment horizontal="right" vertical="center" wrapText="1"/>
      <protection/>
    </xf>
    <xf numFmtId="180" fontId="69" fillId="9" borderId="22" xfId="0" applyNumberFormat="1" applyFont="1" applyFill="1" applyBorder="1" applyAlignment="1">
      <alignment horizontal="right"/>
    </xf>
    <xf numFmtId="180" fontId="72" fillId="2" borderId="22" xfId="0" applyNumberFormat="1" applyFont="1" applyFill="1" applyBorder="1" applyAlignment="1">
      <alignment horizontal="right"/>
    </xf>
    <xf numFmtId="0" fontId="76" fillId="34" borderId="38" xfId="42" applyFont="1" applyFill="1" applyBorder="1" applyAlignment="1" applyProtection="1">
      <alignment horizontal="center" vertical="center" wrapText="1"/>
      <protection/>
    </xf>
    <xf numFmtId="0" fontId="72" fillId="0" borderId="24" xfId="42" applyFont="1" applyFill="1" applyBorder="1" applyAlignment="1" applyProtection="1">
      <alignment horizontal="right" vertical="center" wrapText="1"/>
      <protection/>
    </xf>
    <xf numFmtId="0" fontId="76" fillId="33" borderId="0" xfId="0" applyFont="1" applyFill="1" applyBorder="1" applyAlignment="1">
      <alignment horizontal="right"/>
    </xf>
    <xf numFmtId="0" fontId="76" fillId="34" borderId="38" xfId="42" applyFont="1" applyFill="1" applyBorder="1" applyAlignment="1" applyProtection="1">
      <alignment horizontal="right" vertical="center" wrapText="1"/>
      <protection/>
    </xf>
    <xf numFmtId="0" fontId="72" fillId="33" borderId="21" xfId="42" applyFont="1" applyFill="1" applyBorder="1" applyAlignment="1" applyProtection="1">
      <alignment horizontal="right" vertical="center" wrapText="1"/>
      <protection/>
    </xf>
    <xf numFmtId="0" fontId="77" fillId="0" borderId="22" xfId="42" applyNumberFormat="1" applyFont="1" applyFill="1" applyBorder="1" applyAlignment="1" applyProtection="1">
      <alignment horizontal="right" vertical="center" wrapText="1"/>
      <protection/>
    </xf>
    <xf numFmtId="0" fontId="72" fillId="33" borderId="0" xfId="42" applyFont="1" applyFill="1" applyBorder="1" applyAlignment="1" applyProtection="1">
      <alignment horizontal="right" vertical="center" wrapText="1"/>
      <protection/>
    </xf>
    <xf numFmtId="0" fontId="72" fillId="0" borderId="17" xfId="42" applyFont="1" applyFill="1" applyBorder="1" applyAlignment="1" applyProtection="1">
      <alignment horizontal="right" vertical="center" wrapText="1"/>
      <protection/>
    </xf>
    <xf numFmtId="0" fontId="72" fillId="0" borderId="0" xfId="0" applyFont="1" applyFill="1" applyBorder="1" applyAlignment="1">
      <alignment horizontal="right"/>
    </xf>
    <xf numFmtId="0" fontId="72" fillId="33" borderId="0" xfId="0" applyFont="1" applyFill="1" applyBorder="1" applyAlignment="1">
      <alignment horizontal="right"/>
    </xf>
    <xf numFmtId="182" fontId="69" fillId="0" borderId="24" xfId="42" applyNumberFormat="1" applyFont="1" applyFill="1" applyBorder="1" applyAlignment="1" applyProtection="1">
      <alignment horizontal="right" vertical="center" wrapText="1"/>
      <protection/>
    </xf>
    <xf numFmtId="0" fontId="0" fillId="0" borderId="20" xfId="0" applyFont="1" applyFill="1" applyBorder="1" applyAlignment="1">
      <alignment/>
    </xf>
    <xf numFmtId="0" fontId="49" fillId="33" borderId="0" xfId="0" applyFont="1" applyFill="1" applyBorder="1" applyAlignment="1">
      <alignment horizontal="left" vertical="center"/>
    </xf>
    <xf numFmtId="0" fontId="49" fillId="33" borderId="0" xfId="0" applyNumberFormat="1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vertical="center"/>
    </xf>
    <xf numFmtId="0" fontId="49" fillId="33" borderId="0" xfId="0" applyFont="1" applyFill="1" applyBorder="1" applyAlignment="1">
      <alignment horizontal="center" vertical="center"/>
    </xf>
    <xf numFmtId="0" fontId="78" fillId="34" borderId="23" xfId="42" applyFont="1" applyFill="1" applyBorder="1" applyAlignment="1" applyProtection="1">
      <alignment horizontal="center" vertical="center" wrapText="1"/>
      <protection/>
    </xf>
    <xf numFmtId="0" fontId="49" fillId="33" borderId="0" xfId="42" applyFont="1" applyFill="1" applyBorder="1" applyAlignment="1" applyProtection="1">
      <alignment horizontal="left" vertical="center" wrapText="1"/>
      <protection/>
    </xf>
    <xf numFmtId="0" fontId="49" fillId="34" borderId="14" xfId="42" applyNumberFormat="1" applyFont="1" applyFill="1" applyBorder="1" applyAlignment="1" applyProtection="1">
      <alignment horizontal="center" vertical="center" wrapText="1"/>
      <protection/>
    </xf>
    <xf numFmtId="0" fontId="49" fillId="33" borderId="0" xfId="42" applyFont="1" applyFill="1" applyBorder="1" applyAlignment="1" applyProtection="1">
      <alignment horizontal="center" vertical="center" wrapText="1"/>
      <protection/>
    </xf>
    <xf numFmtId="0" fontId="49" fillId="34" borderId="14" xfId="42" applyFont="1" applyFill="1" applyBorder="1" applyAlignment="1" applyProtection="1">
      <alignment horizontal="center" vertical="center" wrapText="1"/>
      <protection/>
    </xf>
    <xf numFmtId="0" fontId="73" fillId="33" borderId="0" xfId="0" applyFont="1" applyFill="1" applyBorder="1" applyAlignment="1">
      <alignment horizontal="center" vertical="center"/>
    </xf>
    <xf numFmtId="0" fontId="79" fillId="34" borderId="38" xfId="42" applyFont="1" applyFill="1" applyBorder="1" applyAlignment="1" applyProtection="1">
      <alignment horizontal="center" vertical="center" wrapText="1"/>
      <protection/>
    </xf>
    <xf numFmtId="0" fontId="49" fillId="33" borderId="20" xfId="42" applyFont="1" applyFill="1" applyBorder="1" applyAlignment="1" applyProtection="1">
      <alignment horizontal="left" vertical="center" wrapText="1"/>
      <protection/>
    </xf>
    <xf numFmtId="0" fontId="73" fillId="33" borderId="0" xfId="42" applyNumberFormat="1" applyFont="1" applyFill="1" applyBorder="1" applyAlignment="1" applyProtection="1">
      <alignment horizontal="center" vertical="center" wrapText="1"/>
      <protection/>
    </xf>
    <xf numFmtId="0" fontId="73" fillId="33" borderId="0" xfId="42" applyFont="1" applyFill="1" applyBorder="1" applyAlignment="1" applyProtection="1">
      <alignment horizontal="center" vertical="center" wrapText="1"/>
      <protection/>
    </xf>
    <xf numFmtId="0" fontId="73" fillId="33" borderId="21" xfId="42" applyFont="1" applyFill="1" applyBorder="1" applyAlignment="1" applyProtection="1">
      <alignment vertical="center" wrapText="1"/>
      <protection/>
    </xf>
    <xf numFmtId="0" fontId="80" fillId="34" borderId="27" xfId="42" applyFont="1" applyFill="1" applyBorder="1" applyAlignment="1" applyProtection="1">
      <alignment horizontal="center" vertical="center" wrapText="1"/>
      <protection/>
    </xf>
    <xf numFmtId="0" fontId="81" fillId="0" borderId="19" xfId="42" applyFont="1" applyFill="1" applyBorder="1" applyAlignment="1" applyProtection="1">
      <alignment horizontal="left" vertical="center" wrapText="1"/>
      <protection/>
    </xf>
    <xf numFmtId="0" fontId="81" fillId="33" borderId="0" xfId="42" applyFont="1" applyFill="1" applyBorder="1" applyAlignment="1" applyProtection="1">
      <alignment horizontal="left" vertical="center" wrapText="1"/>
      <protection/>
    </xf>
    <xf numFmtId="0" fontId="81" fillId="0" borderId="22" xfId="42" applyNumberFormat="1" applyFont="1" applyFill="1" applyBorder="1" applyAlignment="1" applyProtection="1">
      <alignment horizontal="center" vertical="center" wrapText="1"/>
      <protection/>
    </xf>
    <xf numFmtId="0" fontId="73" fillId="0" borderId="22" xfId="42" applyFont="1" applyFill="1" applyBorder="1" applyAlignment="1" applyProtection="1">
      <alignment horizontal="center" vertical="center" wrapText="1"/>
      <protection/>
    </xf>
    <xf numFmtId="0" fontId="73" fillId="0" borderId="24" xfId="42" applyFont="1" applyFill="1" applyBorder="1" applyAlignment="1" applyProtection="1">
      <alignment vertical="center" wrapText="1"/>
      <protection/>
    </xf>
    <xf numFmtId="0" fontId="73" fillId="0" borderId="24" xfId="42" applyFont="1" applyFill="1" applyBorder="1" applyAlignment="1" applyProtection="1">
      <alignment horizontal="center" vertical="center" wrapText="1"/>
      <protection/>
    </xf>
    <xf numFmtId="0" fontId="81" fillId="0" borderId="25" xfId="42" applyFont="1" applyFill="1" applyBorder="1" applyAlignment="1" applyProtection="1">
      <alignment horizontal="left" vertical="center" wrapText="1"/>
      <protection/>
    </xf>
    <xf numFmtId="0" fontId="81" fillId="33" borderId="18" xfId="42" applyFont="1" applyFill="1" applyBorder="1" applyAlignment="1" applyProtection="1">
      <alignment horizontal="left" vertical="center" wrapText="1"/>
      <protection/>
    </xf>
    <xf numFmtId="0" fontId="81" fillId="0" borderId="41" xfId="42" applyNumberFormat="1" applyFont="1" applyFill="1" applyBorder="1" applyAlignment="1" applyProtection="1">
      <alignment horizontal="center" vertical="center" wrapText="1"/>
      <protection/>
    </xf>
    <xf numFmtId="0" fontId="73" fillId="33" borderId="18" xfId="42" applyFont="1" applyFill="1" applyBorder="1" applyAlignment="1" applyProtection="1">
      <alignment horizontal="center" vertical="center" wrapText="1"/>
      <protection/>
    </xf>
    <xf numFmtId="0" fontId="81" fillId="0" borderId="41" xfId="42" applyFont="1" applyFill="1" applyBorder="1" applyAlignment="1" applyProtection="1">
      <alignment horizontal="center" vertical="center" wrapText="1"/>
      <protection/>
    </xf>
    <xf numFmtId="0" fontId="73" fillId="0" borderId="41" xfId="42" applyFont="1" applyFill="1" applyBorder="1" applyAlignment="1" applyProtection="1">
      <alignment horizontal="center" vertical="center" wrapText="1"/>
      <protection/>
    </xf>
    <xf numFmtId="0" fontId="73" fillId="0" borderId="42" xfId="42" applyFont="1" applyFill="1" applyBorder="1" applyAlignment="1" applyProtection="1">
      <alignment horizontal="center" vertical="center" wrapText="1"/>
      <protection/>
    </xf>
    <xf numFmtId="0" fontId="81" fillId="33" borderId="0" xfId="42" applyNumberFormat="1" applyFont="1" applyFill="1" applyBorder="1" applyAlignment="1" applyProtection="1">
      <alignment horizontal="center" vertical="center" wrapText="1"/>
      <protection/>
    </xf>
    <xf numFmtId="0" fontId="81" fillId="33" borderId="0" xfId="42" applyFont="1" applyFill="1" applyBorder="1" applyAlignment="1" applyProtection="1">
      <alignment horizontal="center" vertical="center" wrapText="1"/>
      <protection/>
    </xf>
    <xf numFmtId="0" fontId="73" fillId="33" borderId="44" xfId="42" applyFont="1" applyFill="1" applyBorder="1" applyAlignment="1" applyProtection="1">
      <alignment vertical="center" wrapText="1"/>
      <protection/>
    </xf>
    <xf numFmtId="0" fontId="81" fillId="0" borderId="28" xfId="42" applyFont="1" applyFill="1" applyBorder="1" applyAlignment="1" applyProtection="1">
      <alignment horizontal="left" vertical="center" wrapText="1"/>
      <protection/>
    </xf>
    <xf numFmtId="0" fontId="81" fillId="33" borderId="26" xfId="42" applyFont="1" applyFill="1" applyBorder="1" applyAlignment="1" applyProtection="1">
      <alignment horizontal="left" vertical="center" wrapText="1"/>
      <protection/>
    </xf>
    <xf numFmtId="0" fontId="81" fillId="0" borderId="17" xfId="42" applyNumberFormat="1" applyFont="1" applyFill="1" applyBorder="1" applyAlignment="1" applyProtection="1">
      <alignment horizontal="center" vertical="center" wrapText="1"/>
      <protection/>
    </xf>
    <xf numFmtId="0" fontId="73" fillId="33" borderId="26" xfId="42" applyFont="1" applyFill="1" applyBorder="1" applyAlignment="1" applyProtection="1">
      <alignment horizontal="center" vertical="center" wrapText="1"/>
      <protection/>
    </xf>
    <xf numFmtId="0" fontId="73" fillId="0" borderId="17" xfId="42" applyFont="1" applyFill="1" applyBorder="1" applyAlignment="1" applyProtection="1">
      <alignment horizontal="center" vertical="center" wrapText="1"/>
      <protection/>
    </xf>
    <xf numFmtId="0" fontId="73" fillId="0" borderId="45" xfId="42" applyFont="1" applyFill="1" applyBorder="1" applyAlignment="1" applyProtection="1">
      <alignment vertical="center" wrapText="1"/>
      <protection/>
    </xf>
    <xf numFmtId="0" fontId="81" fillId="33" borderId="35" xfId="42" applyFont="1" applyFill="1" applyBorder="1" applyAlignment="1" applyProtection="1">
      <alignment horizontal="left" vertical="center" wrapText="1"/>
      <protection/>
    </xf>
    <xf numFmtId="0" fontId="81" fillId="0" borderId="17" xfId="42" applyFont="1" applyFill="1" applyBorder="1" applyAlignment="1" applyProtection="1">
      <alignment horizontal="center" vertical="center" wrapText="1"/>
      <protection/>
    </xf>
    <xf numFmtId="0" fontId="81" fillId="0" borderId="35" xfId="42" applyFont="1" applyFill="1" applyBorder="1" applyAlignment="1" applyProtection="1">
      <alignment horizontal="left" vertical="center" wrapText="1"/>
      <protection/>
    </xf>
    <xf numFmtId="0" fontId="73" fillId="0" borderId="42" xfId="42" applyFont="1" applyFill="1" applyBorder="1" applyAlignment="1" applyProtection="1">
      <alignment vertical="center" wrapText="1"/>
      <protection/>
    </xf>
    <xf numFmtId="0" fontId="81" fillId="33" borderId="46" xfId="42" applyFont="1" applyFill="1" applyBorder="1" applyAlignment="1" applyProtection="1">
      <alignment horizontal="left" vertical="center" wrapText="1"/>
      <protection/>
    </xf>
    <xf numFmtId="0" fontId="81" fillId="33" borderId="46" xfId="42" applyNumberFormat="1" applyFont="1" applyFill="1" applyBorder="1" applyAlignment="1" applyProtection="1">
      <alignment horizontal="center" vertical="center" wrapText="1"/>
      <protection/>
    </xf>
    <xf numFmtId="0" fontId="73" fillId="33" borderId="46" xfId="42" applyFont="1" applyFill="1" applyBorder="1" applyAlignment="1" applyProtection="1">
      <alignment horizontal="center" vertical="center" wrapText="1"/>
      <protection/>
    </xf>
    <xf numFmtId="0" fontId="73" fillId="33" borderId="46" xfId="42" applyFont="1" applyFill="1" applyBorder="1" applyAlignment="1" applyProtection="1">
      <alignment vertical="center" wrapText="1"/>
      <protection/>
    </xf>
    <xf numFmtId="0" fontId="80" fillId="34" borderId="20" xfId="42" applyFont="1" applyFill="1" applyBorder="1" applyAlignment="1" applyProtection="1">
      <alignment horizontal="center" vertical="center" wrapText="1"/>
      <protection/>
    </xf>
    <xf numFmtId="0" fontId="49" fillId="34" borderId="47" xfId="42" applyNumberFormat="1" applyFont="1" applyFill="1" applyBorder="1" applyAlignment="1" applyProtection="1">
      <alignment horizontal="center" vertical="center" wrapText="1"/>
      <protection/>
    </xf>
    <xf numFmtId="0" fontId="49" fillId="34" borderId="47" xfId="42" applyFont="1" applyFill="1" applyBorder="1" applyAlignment="1" applyProtection="1">
      <alignment horizontal="center" vertical="center" wrapText="1"/>
      <protection/>
    </xf>
    <xf numFmtId="0" fontId="81" fillId="0" borderId="22" xfId="42" applyFont="1" applyFill="1" applyBorder="1" applyAlignment="1" applyProtection="1">
      <alignment horizontal="center" vertical="center" wrapText="1"/>
      <protection/>
    </xf>
    <xf numFmtId="0" fontId="73" fillId="0" borderId="0" xfId="42" applyFont="1" applyFill="1" applyBorder="1" applyAlignment="1" applyProtection="1">
      <alignment horizontal="center" vertical="center" wrapText="1"/>
      <protection/>
    </xf>
    <xf numFmtId="0" fontId="73" fillId="0" borderId="48" xfId="42" applyFont="1" applyFill="1" applyBorder="1" applyAlignment="1" applyProtection="1">
      <alignment horizontal="center" vertical="center" wrapText="1"/>
      <protection/>
    </xf>
    <xf numFmtId="0" fontId="81" fillId="0" borderId="20" xfId="42" applyFont="1" applyFill="1" applyBorder="1" applyAlignment="1" applyProtection="1">
      <alignment horizontal="left" vertical="center" wrapText="1"/>
      <protection/>
    </xf>
    <xf numFmtId="0" fontId="81" fillId="33" borderId="18" xfId="42" applyFont="1" applyFill="1" applyBorder="1" applyAlignment="1" applyProtection="1">
      <alignment horizontal="center" vertical="center" wrapText="1"/>
      <protection/>
    </xf>
    <xf numFmtId="0" fontId="73" fillId="33" borderId="0" xfId="42" applyFont="1" applyFill="1" applyBorder="1" applyAlignment="1" applyProtection="1">
      <alignment vertical="center" wrapText="1"/>
      <protection/>
    </xf>
    <xf numFmtId="0" fontId="80" fillId="34" borderId="28" xfId="42" applyFont="1" applyFill="1" applyBorder="1" applyAlignment="1" applyProtection="1">
      <alignment horizontal="center" vertical="center" wrapText="1"/>
      <protection/>
    </xf>
    <xf numFmtId="0" fontId="49" fillId="33" borderId="26" xfId="42" applyFont="1" applyFill="1" applyBorder="1" applyAlignment="1" applyProtection="1">
      <alignment horizontal="left" vertical="center" wrapText="1"/>
      <protection/>
    </xf>
    <xf numFmtId="0" fontId="81" fillId="33" borderId="19" xfId="53" applyFont="1" applyFill="1" applyBorder="1" applyAlignment="1" applyProtection="1">
      <alignment horizontal="left" vertical="center" wrapText="1"/>
      <protection/>
    </xf>
    <xf numFmtId="0" fontId="81" fillId="33" borderId="0" xfId="53" applyFont="1" applyFill="1" applyBorder="1" applyAlignment="1" applyProtection="1">
      <alignment horizontal="left" vertical="center" wrapText="1"/>
      <protection/>
    </xf>
    <xf numFmtId="0" fontId="81" fillId="0" borderId="19" xfId="0" applyFont="1" applyFill="1" applyBorder="1" applyAlignment="1" applyProtection="1">
      <alignment horizontal="left" vertical="center"/>
      <protection/>
    </xf>
    <xf numFmtId="0" fontId="81" fillId="33" borderId="0" xfId="0" applyFont="1" applyFill="1" applyBorder="1" applyAlignment="1" applyProtection="1">
      <alignment horizontal="left" vertical="center"/>
      <protection/>
    </xf>
    <xf numFmtId="0" fontId="80" fillId="34" borderId="28" xfId="38" applyNumberFormat="1" applyFont="1" applyFill="1" applyBorder="1" applyAlignment="1" applyProtection="1">
      <alignment horizontal="center" vertical="center" wrapText="1"/>
      <protection/>
    </xf>
    <xf numFmtId="0" fontId="49" fillId="33" borderId="26" xfId="38" applyNumberFormat="1" applyFont="1" applyFill="1" applyBorder="1" applyAlignment="1" applyProtection="1">
      <alignment horizontal="left" vertical="center" wrapText="1"/>
      <protection/>
    </xf>
    <xf numFmtId="3" fontId="73" fillId="33" borderId="0" xfId="53" applyNumberFormat="1" applyFont="1" applyFill="1" applyBorder="1" applyAlignment="1">
      <alignment horizontal="center" vertical="center"/>
      <protection/>
    </xf>
    <xf numFmtId="3" fontId="73" fillId="33" borderId="32" xfId="53" applyNumberFormat="1" applyFont="1" applyFill="1" applyBorder="1" applyAlignment="1">
      <alignment horizontal="center" vertical="center"/>
      <protection/>
    </xf>
    <xf numFmtId="3" fontId="73" fillId="33" borderId="0" xfId="53" applyNumberFormat="1" applyFont="1" applyFill="1" applyBorder="1" applyAlignment="1">
      <alignment vertical="center"/>
      <protection/>
    </xf>
    <xf numFmtId="0" fontId="81" fillId="0" borderId="49" xfId="0" applyFont="1" applyFill="1" applyBorder="1" applyAlignment="1" applyProtection="1">
      <alignment horizontal="left" vertical="center"/>
      <protection/>
    </xf>
    <xf numFmtId="0" fontId="81" fillId="33" borderId="25" xfId="53" applyFont="1" applyFill="1" applyBorder="1" applyAlignment="1" applyProtection="1">
      <alignment horizontal="left" vertical="center" wrapText="1"/>
      <protection/>
    </xf>
    <xf numFmtId="0" fontId="81" fillId="33" borderId="18" xfId="53" applyFont="1" applyFill="1" applyBorder="1" applyAlignment="1" applyProtection="1">
      <alignment horizontal="left" vertical="center" wrapText="1"/>
      <protection/>
    </xf>
    <xf numFmtId="3" fontId="73" fillId="33" borderId="18" xfId="53" applyNumberFormat="1" applyFont="1" applyFill="1" applyBorder="1" applyAlignment="1">
      <alignment vertical="center"/>
      <protection/>
    </xf>
    <xf numFmtId="3" fontId="73" fillId="33" borderId="18" xfId="53" applyNumberFormat="1" applyFont="1" applyFill="1" applyBorder="1" applyAlignment="1">
      <alignment horizontal="center" vertical="center"/>
      <protection/>
    </xf>
    <xf numFmtId="3" fontId="73" fillId="33" borderId="50" xfId="53" applyNumberFormat="1" applyFont="1" applyFill="1" applyBorder="1" applyAlignment="1">
      <alignment horizontal="center" vertical="center"/>
      <protection/>
    </xf>
    <xf numFmtId="3" fontId="73" fillId="33" borderId="51" xfId="53" applyNumberFormat="1" applyFont="1" applyFill="1" applyBorder="1" applyAlignment="1">
      <alignment horizontal="center" vertical="center"/>
      <protection/>
    </xf>
    <xf numFmtId="3" fontId="81" fillId="33" borderId="0" xfId="53" applyNumberFormat="1" applyFont="1" applyFill="1" applyBorder="1" applyAlignment="1">
      <alignment horizontal="center" vertical="center"/>
      <protection/>
    </xf>
    <xf numFmtId="3" fontId="81" fillId="33" borderId="18" xfId="53" applyNumberFormat="1" applyFont="1" applyFill="1" applyBorder="1" applyAlignment="1">
      <alignment horizontal="center" vertical="center"/>
      <protection/>
    </xf>
    <xf numFmtId="0" fontId="73" fillId="33" borderId="0" xfId="0" applyFont="1" applyFill="1" applyBorder="1" applyAlignment="1">
      <alignment vertical="center"/>
    </xf>
    <xf numFmtId="0" fontId="81" fillId="33" borderId="0" xfId="0" applyFont="1" applyFill="1" applyBorder="1" applyAlignment="1">
      <alignment horizontal="center" vertical="center"/>
    </xf>
    <xf numFmtId="0" fontId="81" fillId="33" borderId="41" xfId="53" applyFont="1" applyFill="1" applyBorder="1" applyAlignment="1" applyProtection="1">
      <alignment horizontal="left" vertical="center" wrapText="1"/>
      <protection/>
    </xf>
    <xf numFmtId="180" fontId="81" fillId="33" borderId="18" xfId="0" applyNumberFormat="1" applyFont="1" applyFill="1" applyBorder="1" applyAlignment="1">
      <alignment horizontal="center" vertical="center"/>
    </xf>
    <xf numFmtId="0" fontId="73" fillId="33" borderId="18" xfId="0" applyFont="1" applyFill="1" applyBorder="1" applyAlignment="1">
      <alignment horizontal="center" vertical="center"/>
    </xf>
    <xf numFmtId="38" fontId="81" fillId="0" borderId="22" xfId="0" applyNumberFormat="1" applyFont="1" applyFill="1" applyBorder="1" applyAlignment="1">
      <alignment horizontal="right" vertical="center"/>
    </xf>
    <xf numFmtId="38" fontId="81" fillId="33" borderId="0" xfId="0" applyNumberFormat="1" applyFont="1" applyFill="1" applyBorder="1" applyAlignment="1">
      <alignment horizontal="right" vertical="center"/>
    </xf>
    <xf numFmtId="38" fontId="73" fillId="33" borderId="0" xfId="0" applyNumberFormat="1" applyFont="1" applyFill="1" applyBorder="1" applyAlignment="1">
      <alignment horizontal="right" vertical="center"/>
    </xf>
    <xf numFmtId="38" fontId="73" fillId="0" borderId="22" xfId="0" applyNumberFormat="1" applyFont="1" applyFill="1" applyBorder="1" applyAlignment="1">
      <alignment horizontal="right" vertical="center"/>
    </xf>
    <xf numFmtId="0" fontId="73" fillId="33" borderId="0" xfId="0" applyFont="1" applyFill="1" applyBorder="1" applyAlignment="1">
      <alignment horizontal="right" vertical="center"/>
    </xf>
    <xf numFmtId="38" fontId="73" fillId="0" borderId="24" xfId="42" applyNumberFormat="1" applyFont="1" applyFill="1" applyBorder="1" applyAlignment="1" applyProtection="1">
      <alignment horizontal="right" vertical="center" wrapText="1"/>
      <protection/>
    </xf>
    <xf numFmtId="181" fontId="81" fillId="0" borderId="22" xfId="0" applyNumberFormat="1" applyFont="1" applyFill="1" applyBorder="1" applyAlignment="1">
      <alignment horizontal="right" vertical="center"/>
    </xf>
    <xf numFmtId="181" fontId="81" fillId="33" borderId="0" xfId="0" applyNumberFormat="1" applyFont="1" applyFill="1" applyBorder="1" applyAlignment="1">
      <alignment horizontal="right" vertical="center"/>
    </xf>
    <xf numFmtId="181" fontId="73" fillId="33" borderId="0" xfId="0" applyNumberFormat="1" applyFont="1" applyFill="1" applyBorder="1" applyAlignment="1">
      <alignment horizontal="right" vertical="center"/>
    </xf>
    <xf numFmtId="0" fontId="81" fillId="33" borderId="19" xfId="53" applyFont="1" applyFill="1" applyBorder="1" applyAlignment="1" applyProtection="1">
      <alignment vertical="center" wrapText="1"/>
      <protection/>
    </xf>
    <xf numFmtId="181" fontId="73" fillId="0" borderId="22" xfId="0" applyNumberFormat="1" applyFont="1" applyFill="1" applyBorder="1" applyAlignment="1">
      <alignment horizontal="right" vertical="center"/>
    </xf>
    <xf numFmtId="181" fontId="73" fillId="0" borderId="24" xfId="42" applyNumberFormat="1" applyFont="1" applyFill="1" applyBorder="1" applyAlignment="1" applyProtection="1">
      <alignment horizontal="right" vertical="center" wrapText="1"/>
      <protection/>
    </xf>
    <xf numFmtId="38" fontId="81" fillId="5" borderId="22" xfId="0" applyNumberFormat="1" applyFont="1" applyFill="1" applyBorder="1" applyAlignment="1">
      <alignment horizontal="right" vertical="center"/>
    </xf>
    <xf numFmtId="0" fontId="81" fillId="0" borderId="20" xfId="0" applyFont="1" applyFill="1" applyBorder="1" applyAlignment="1" applyProtection="1">
      <alignment horizontal="left" vertical="center"/>
      <protection/>
    </xf>
    <xf numFmtId="38" fontId="81" fillId="0" borderId="48" xfId="0" applyNumberFormat="1" applyFont="1" applyFill="1" applyBorder="1" applyAlignment="1">
      <alignment horizontal="right" vertical="center"/>
    </xf>
    <xf numFmtId="0" fontId="81" fillId="0" borderId="41" xfId="42" applyNumberFormat="1" applyFont="1" applyFill="1" applyBorder="1" applyAlignment="1" applyProtection="1">
      <alignment horizontal="right" vertical="center" wrapText="1"/>
      <protection/>
    </xf>
    <xf numFmtId="180" fontId="81" fillId="33" borderId="18" xfId="0" applyNumberFormat="1" applyFont="1" applyFill="1" applyBorder="1" applyAlignment="1">
      <alignment horizontal="right" vertical="center"/>
    </xf>
    <xf numFmtId="0" fontId="73" fillId="33" borderId="18" xfId="0" applyFont="1" applyFill="1" applyBorder="1" applyAlignment="1">
      <alignment horizontal="right" vertical="center"/>
    </xf>
    <xf numFmtId="180" fontId="73" fillId="0" borderId="42" xfId="42" applyNumberFormat="1" applyFont="1" applyFill="1" applyBorder="1" applyAlignment="1" applyProtection="1">
      <alignment horizontal="right" vertical="center" wrapText="1"/>
      <protection/>
    </xf>
    <xf numFmtId="1" fontId="73" fillId="0" borderId="22" xfId="0" applyNumberFormat="1" applyFont="1" applyFill="1" applyBorder="1" applyAlignment="1">
      <alignment horizontal="center" vertical="center" wrapText="1"/>
    </xf>
    <xf numFmtId="1" fontId="73" fillId="0" borderId="48" xfId="0" applyNumberFormat="1" applyFont="1" applyFill="1" applyBorder="1" applyAlignment="1">
      <alignment horizontal="center" vertical="center" wrapText="1"/>
    </xf>
    <xf numFmtId="0" fontId="73" fillId="0" borderId="52" xfId="42" applyFont="1" applyFill="1" applyBorder="1" applyAlignment="1" applyProtection="1">
      <alignment horizontal="center" vertical="center" wrapText="1"/>
      <protection/>
    </xf>
    <xf numFmtId="1" fontId="73" fillId="0" borderId="41" xfId="0" applyNumberFormat="1" applyFont="1" applyFill="1" applyBorder="1" applyAlignment="1">
      <alignment horizontal="center" vertical="center" wrapText="1"/>
    </xf>
    <xf numFmtId="0" fontId="81" fillId="33" borderId="41" xfId="0" applyFont="1" applyFill="1" applyBorder="1" applyAlignment="1">
      <alignment horizontal="center" vertical="center"/>
    </xf>
    <xf numFmtId="0" fontId="73" fillId="33" borderId="41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vertical="center"/>
    </xf>
    <xf numFmtId="0" fontId="73" fillId="0" borderId="22" xfId="0" applyFont="1" applyFill="1" applyBorder="1" applyAlignment="1">
      <alignment horizontal="center" vertical="center"/>
    </xf>
    <xf numFmtId="180" fontId="73" fillId="0" borderId="24" xfId="42" applyNumberFormat="1" applyFont="1" applyFill="1" applyBorder="1" applyAlignment="1" applyProtection="1">
      <alignment vertical="center" wrapText="1"/>
      <protection/>
    </xf>
    <xf numFmtId="0" fontId="73" fillId="33" borderId="19" xfId="53" applyFont="1" applyFill="1" applyBorder="1" applyAlignment="1" applyProtection="1">
      <alignment horizontal="left" vertical="center" wrapText="1"/>
      <protection/>
    </xf>
    <xf numFmtId="0" fontId="73" fillId="33" borderId="0" xfId="53" applyFont="1" applyFill="1" applyBorder="1" applyAlignment="1" applyProtection="1">
      <alignment horizontal="left" vertical="center" wrapText="1"/>
      <protection/>
    </xf>
    <xf numFmtId="1" fontId="81" fillId="33" borderId="0" xfId="0" applyNumberFormat="1" applyFont="1" applyFill="1" applyBorder="1" applyAlignment="1">
      <alignment horizontal="center" vertical="center"/>
    </xf>
    <xf numFmtId="0" fontId="81" fillId="0" borderId="22" xfId="42" applyNumberFormat="1" applyFont="1" applyFill="1" applyBorder="1" applyAlignment="1" applyProtection="1">
      <alignment horizontal="right" vertical="center"/>
      <protection/>
    </xf>
    <xf numFmtId="0" fontId="73" fillId="33" borderId="22" xfId="0" applyFont="1" applyFill="1" applyBorder="1" applyAlignment="1">
      <alignment horizontal="center" vertical="center"/>
    </xf>
    <xf numFmtId="0" fontId="73" fillId="33" borderId="22" xfId="0" applyFont="1" applyFill="1" applyBorder="1" applyAlignment="1">
      <alignment horizontal="right" vertical="center"/>
    </xf>
    <xf numFmtId="0" fontId="73" fillId="0" borderId="22" xfId="0" applyFont="1" applyFill="1" applyBorder="1" applyAlignment="1">
      <alignment horizontal="right" vertical="center"/>
    </xf>
    <xf numFmtId="1" fontId="81" fillId="0" borderId="48" xfId="0" applyNumberFormat="1" applyFont="1" applyFill="1" applyBorder="1" applyAlignment="1">
      <alignment horizontal="right" vertical="center"/>
    </xf>
    <xf numFmtId="38" fontId="81" fillId="33" borderId="0" xfId="0" applyNumberFormat="1" applyFont="1" applyFill="1" applyBorder="1" applyAlignment="1">
      <alignment horizontal="center" vertical="center"/>
    </xf>
    <xf numFmtId="38" fontId="73" fillId="33" borderId="0" xfId="0" applyNumberFormat="1" applyFont="1" applyFill="1" applyBorder="1" applyAlignment="1">
      <alignment vertical="center"/>
    </xf>
    <xf numFmtId="38" fontId="73" fillId="33" borderId="0" xfId="0" applyNumberFormat="1" applyFont="1" applyFill="1" applyBorder="1" applyAlignment="1">
      <alignment horizontal="center" vertical="center"/>
    </xf>
    <xf numFmtId="0" fontId="81" fillId="33" borderId="49" xfId="53" applyFont="1" applyFill="1" applyBorder="1" applyAlignment="1" applyProtection="1">
      <alignment horizontal="left" vertical="center" wrapText="1"/>
      <protection/>
    </xf>
    <xf numFmtId="38" fontId="81" fillId="0" borderId="48" xfId="0" applyNumberFormat="1" applyFont="1" applyFill="1" applyBorder="1" applyAlignment="1">
      <alignment vertical="center"/>
    </xf>
    <xf numFmtId="38" fontId="73" fillId="0" borderId="48" xfId="0" applyNumberFormat="1" applyFont="1" applyFill="1" applyBorder="1" applyAlignment="1">
      <alignment vertical="center"/>
    </xf>
    <xf numFmtId="38" fontId="73" fillId="33" borderId="48" xfId="0" applyNumberFormat="1" applyFont="1" applyFill="1" applyBorder="1" applyAlignment="1">
      <alignment vertical="center"/>
    </xf>
    <xf numFmtId="38" fontId="73" fillId="0" borderId="48" xfId="0" applyNumberFormat="1" applyFont="1" applyFill="1" applyBorder="1" applyAlignment="1">
      <alignment horizontal="center" vertical="center"/>
    </xf>
    <xf numFmtId="38" fontId="73" fillId="0" borderId="48" xfId="0" applyNumberFormat="1" applyFont="1" applyFill="1" applyBorder="1" applyAlignment="1">
      <alignment horizontal="right" vertical="center"/>
    </xf>
    <xf numFmtId="38" fontId="81" fillId="33" borderId="48" xfId="0" applyNumberFormat="1" applyFont="1" applyFill="1" applyBorder="1" applyAlignment="1">
      <alignment vertical="center"/>
    </xf>
    <xf numFmtId="38" fontId="81" fillId="33" borderId="48" xfId="0" applyNumberFormat="1" applyFont="1" applyFill="1" applyBorder="1" applyAlignment="1">
      <alignment horizontal="center" vertical="center"/>
    </xf>
    <xf numFmtId="38" fontId="81" fillId="33" borderId="48" xfId="0" applyNumberFormat="1" applyFont="1" applyFill="1" applyBorder="1" applyAlignment="1">
      <alignment horizontal="right" vertical="center"/>
    </xf>
    <xf numFmtId="38" fontId="81" fillId="0" borderId="41" xfId="0" applyNumberFormat="1" applyFont="1" applyFill="1" applyBorder="1" applyAlignment="1">
      <alignment vertical="center"/>
    </xf>
    <xf numFmtId="38" fontId="81" fillId="33" borderId="18" xfId="0" applyNumberFormat="1" applyFont="1" applyFill="1" applyBorder="1" applyAlignment="1">
      <alignment horizontal="center" vertical="center"/>
    </xf>
    <xf numFmtId="38" fontId="73" fillId="0" borderId="41" xfId="0" applyNumberFormat="1" applyFont="1" applyFill="1" applyBorder="1" applyAlignment="1">
      <alignment vertical="center"/>
    </xf>
    <xf numFmtId="38" fontId="73" fillId="33" borderId="18" xfId="0" applyNumberFormat="1" applyFont="1" applyFill="1" applyBorder="1" applyAlignment="1">
      <alignment vertical="center"/>
    </xf>
    <xf numFmtId="38" fontId="73" fillId="33" borderId="41" xfId="0" applyNumberFormat="1" applyFont="1" applyFill="1" applyBorder="1" applyAlignment="1">
      <alignment vertical="center"/>
    </xf>
    <xf numFmtId="38" fontId="73" fillId="33" borderId="18" xfId="0" applyNumberFormat="1" applyFont="1" applyFill="1" applyBorder="1" applyAlignment="1">
      <alignment horizontal="center" vertical="center"/>
    </xf>
    <xf numFmtId="38" fontId="73" fillId="33" borderId="41" xfId="0" applyNumberFormat="1" applyFont="1" applyFill="1" applyBorder="1" applyAlignment="1">
      <alignment horizontal="center" vertical="center"/>
    </xf>
    <xf numFmtId="38" fontId="73" fillId="33" borderId="41" xfId="0" applyNumberFormat="1" applyFont="1" applyFill="1" applyBorder="1" applyAlignment="1">
      <alignment horizontal="right" vertical="center"/>
    </xf>
    <xf numFmtId="0" fontId="81" fillId="0" borderId="15" xfId="0" applyFont="1" applyFill="1" applyBorder="1" applyAlignment="1">
      <alignment horizontal="left" vertical="center"/>
    </xf>
    <xf numFmtId="0" fontId="81" fillId="33" borderId="18" xfId="0" applyFont="1" applyFill="1" applyBorder="1" applyAlignment="1">
      <alignment horizontal="left" vertical="center"/>
    </xf>
    <xf numFmtId="0" fontId="80" fillId="34" borderId="28" xfId="0" applyFont="1" applyFill="1" applyBorder="1" applyAlignment="1" applyProtection="1">
      <alignment horizontal="center" vertical="center"/>
      <protection/>
    </xf>
    <xf numFmtId="0" fontId="49" fillId="33" borderId="26" xfId="0" applyFont="1" applyFill="1" applyBorder="1" applyAlignment="1" applyProtection="1">
      <alignment horizontal="left" vertical="center"/>
      <protection/>
    </xf>
    <xf numFmtId="0" fontId="81" fillId="0" borderId="25" xfId="0" applyFont="1" applyFill="1" applyBorder="1" applyAlignment="1" applyProtection="1">
      <alignment horizontal="left" vertical="center"/>
      <protection/>
    </xf>
    <xf numFmtId="0" fontId="81" fillId="33" borderId="18" xfId="0" applyFont="1" applyFill="1" applyBorder="1" applyAlignment="1" applyProtection="1">
      <alignment horizontal="left" vertical="center"/>
      <protection/>
    </xf>
    <xf numFmtId="0" fontId="81" fillId="33" borderId="18" xfId="0" applyFont="1" applyFill="1" applyBorder="1" applyAlignment="1">
      <alignment horizontal="center" vertical="center"/>
    </xf>
    <xf numFmtId="0" fontId="81" fillId="33" borderId="46" xfId="53" applyFont="1" applyFill="1" applyBorder="1" applyAlignment="1" applyProtection="1">
      <alignment horizontal="left" vertical="center" wrapText="1"/>
      <protection/>
    </xf>
    <xf numFmtId="0" fontId="73" fillId="33" borderId="46" xfId="0" applyFont="1" applyFill="1" applyBorder="1" applyAlignment="1">
      <alignment horizontal="center" vertical="center"/>
    </xf>
    <xf numFmtId="0" fontId="73" fillId="33" borderId="46" xfId="0" applyFont="1" applyFill="1" applyBorder="1" applyAlignment="1">
      <alignment vertical="center"/>
    </xf>
    <xf numFmtId="0" fontId="80" fillId="34" borderId="35" xfId="38" applyNumberFormat="1" applyFont="1" applyFill="1" applyBorder="1" applyAlignment="1" applyProtection="1">
      <alignment horizontal="center" vertical="center" wrapText="1"/>
      <protection/>
    </xf>
    <xf numFmtId="0" fontId="49" fillId="33" borderId="0" xfId="38" applyNumberFormat="1" applyFont="1" applyFill="1" applyBorder="1" applyAlignment="1" applyProtection="1">
      <alignment horizontal="left" vertical="center" wrapText="1"/>
      <protection/>
    </xf>
    <xf numFmtId="0" fontId="81" fillId="0" borderId="19" xfId="0" applyFont="1" applyBorder="1" applyAlignment="1">
      <alignment vertical="center"/>
    </xf>
    <xf numFmtId="0" fontId="81" fillId="0" borderId="49" xfId="0" applyFont="1" applyBorder="1" applyAlignment="1">
      <alignment vertical="center"/>
    </xf>
    <xf numFmtId="38" fontId="81" fillId="0" borderId="22" xfId="42" applyNumberFormat="1" applyFont="1" applyFill="1" applyBorder="1" applyAlignment="1" applyProtection="1">
      <alignment horizontal="center" vertical="center" wrapText="1"/>
      <protection/>
    </xf>
    <xf numFmtId="38" fontId="73" fillId="0" borderId="24" xfId="42" applyNumberFormat="1" applyFont="1" applyFill="1" applyBorder="1" applyAlignment="1" applyProtection="1">
      <alignment horizontal="center" vertical="center" wrapText="1"/>
      <protection/>
    </xf>
    <xf numFmtId="0" fontId="81" fillId="0" borderId="25" xfId="0" applyFont="1" applyBorder="1" applyAlignment="1">
      <alignment vertical="center"/>
    </xf>
    <xf numFmtId="0" fontId="73" fillId="33" borderId="18" xfId="0" applyFont="1" applyFill="1" applyBorder="1" applyAlignment="1">
      <alignment vertical="center"/>
    </xf>
    <xf numFmtId="38" fontId="81" fillId="0" borderId="41" xfId="42" applyNumberFormat="1" applyFont="1" applyFill="1" applyBorder="1" applyAlignment="1" applyProtection="1">
      <alignment horizontal="center" vertical="center" wrapText="1"/>
      <protection/>
    </xf>
    <xf numFmtId="38" fontId="73" fillId="0" borderId="41" xfId="0" applyNumberFormat="1" applyFont="1" applyFill="1" applyBorder="1" applyAlignment="1">
      <alignment horizontal="center" vertical="center"/>
    </xf>
    <xf numFmtId="38" fontId="73" fillId="33" borderId="18" xfId="0" applyNumberFormat="1" applyFont="1" applyFill="1" applyBorder="1" applyAlignment="1">
      <alignment horizontal="right" vertical="center"/>
    </xf>
    <xf numFmtId="38" fontId="81" fillId="0" borderId="41" xfId="0" applyNumberFormat="1" applyFont="1" applyFill="1" applyBorder="1" applyAlignment="1">
      <alignment horizontal="center" vertical="center" wrapText="1"/>
    </xf>
    <xf numFmtId="38" fontId="81" fillId="0" borderId="41" xfId="0" applyNumberFormat="1" applyFont="1" applyFill="1" applyBorder="1" applyAlignment="1">
      <alignment horizontal="center" vertical="center"/>
    </xf>
    <xf numFmtId="38" fontId="73" fillId="0" borderId="42" xfId="42" applyNumberFormat="1" applyFont="1" applyFill="1" applyBorder="1" applyAlignment="1" applyProtection="1">
      <alignment horizontal="center" vertical="center" wrapText="1"/>
      <protection/>
    </xf>
    <xf numFmtId="0" fontId="81" fillId="33" borderId="0" xfId="0" applyFont="1" applyFill="1" applyBorder="1" applyAlignment="1">
      <alignment horizontal="left" vertical="center"/>
    </xf>
    <xf numFmtId="0" fontId="73" fillId="0" borderId="22" xfId="0" applyFont="1" applyFill="1" applyBorder="1" applyAlignment="1">
      <alignment horizontal="center"/>
    </xf>
    <xf numFmtId="0" fontId="73" fillId="33" borderId="0" xfId="0" applyFont="1" applyFill="1" applyBorder="1" applyAlignment="1">
      <alignment/>
    </xf>
    <xf numFmtId="0" fontId="73" fillId="33" borderId="0" xfId="0" applyFont="1" applyFill="1" applyBorder="1" applyAlignment="1">
      <alignment horizontal="center"/>
    </xf>
    <xf numFmtId="0" fontId="82" fillId="2" borderId="22" xfId="0" applyFont="1" applyFill="1" applyBorder="1" applyAlignment="1">
      <alignment horizontal="center"/>
    </xf>
    <xf numFmtId="180" fontId="82" fillId="2" borderId="22" xfId="0" applyNumberFormat="1" applyFont="1" applyFill="1" applyBorder="1" applyAlignment="1">
      <alignment horizontal="right"/>
    </xf>
    <xf numFmtId="0" fontId="73" fillId="33" borderId="18" xfId="0" applyFont="1" applyFill="1" applyBorder="1" applyAlignment="1">
      <alignment horizontal="center"/>
    </xf>
    <xf numFmtId="0" fontId="73" fillId="33" borderId="18" xfId="0" applyFont="1" applyFill="1" applyBorder="1" applyAlignment="1">
      <alignment/>
    </xf>
    <xf numFmtId="0" fontId="73" fillId="0" borderId="18" xfId="0" applyFont="1" applyFill="1" applyBorder="1" applyAlignment="1">
      <alignment horizontal="center" vertical="center"/>
    </xf>
    <xf numFmtId="180" fontId="73" fillId="0" borderId="42" xfId="42" applyNumberFormat="1" applyFont="1" applyFill="1" applyBorder="1" applyAlignment="1" applyProtection="1">
      <alignment vertical="center" wrapText="1"/>
      <protection/>
    </xf>
    <xf numFmtId="1" fontId="73" fillId="0" borderId="22" xfId="0" applyNumberFormat="1" applyFont="1" applyFill="1" applyBorder="1" applyAlignment="1">
      <alignment horizontal="right" vertical="center" wrapText="1"/>
    </xf>
    <xf numFmtId="0" fontId="81" fillId="0" borderId="36" xfId="0" applyFont="1" applyBorder="1" applyAlignment="1">
      <alignment vertical="center"/>
    </xf>
    <xf numFmtId="1" fontId="81" fillId="0" borderId="22" xfId="0" applyNumberFormat="1" applyFont="1" applyFill="1" applyBorder="1" applyAlignment="1">
      <alignment horizontal="right" vertical="center" wrapText="1"/>
    </xf>
    <xf numFmtId="1" fontId="81" fillId="0" borderId="48" xfId="0" applyNumberFormat="1" applyFont="1" applyFill="1" applyBorder="1" applyAlignment="1">
      <alignment horizontal="right" vertical="center" wrapText="1"/>
    </xf>
    <xf numFmtId="1" fontId="73" fillId="0" borderId="48" xfId="0" applyNumberFormat="1" applyFont="1" applyFill="1" applyBorder="1" applyAlignment="1">
      <alignment horizontal="right" vertical="center" wrapText="1"/>
    </xf>
    <xf numFmtId="0" fontId="73" fillId="0" borderId="48" xfId="0" applyFont="1" applyFill="1" applyBorder="1" applyAlignment="1">
      <alignment horizontal="right" vertical="center"/>
    </xf>
    <xf numFmtId="1" fontId="81" fillId="0" borderId="53" xfId="0" applyNumberFormat="1" applyFont="1" applyFill="1" applyBorder="1" applyAlignment="1">
      <alignment horizontal="right" vertical="center"/>
    </xf>
    <xf numFmtId="1" fontId="81" fillId="0" borderId="18" xfId="0" applyNumberFormat="1" applyFont="1" applyFill="1" applyBorder="1" applyAlignment="1">
      <alignment horizontal="right" vertical="center"/>
    </xf>
    <xf numFmtId="180" fontId="73" fillId="0" borderId="53" xfId="42" applyNumberFormat="1" applyFont="1" applyFill="1" applyBorder="1" applyAlignment="1" applyProtection="1">
      <alignment vertical="center" wrapText="1"/>
      <protection/>
    </xf>
    <xf numFmtId="0" fontId="73" fillId="33" borderId="0" xfId="0" applyFont="1" applyFill="1" applyBorder="1" applyAlignment="1">
      <alignment horizontal="right"/>
    </xf>
    <xf numFmtId="0" fontId="73" fillId="0" borderId="22" xfId="0" applyFont="1" applyFill="1" applyBorder="1" applyAlignment="1">
      <alignment horizontal="right"/>
    </xf>
    <xf numFmtId="1" fontId="73" fillId="0" borderId="24" xfId="42" applyNumberFormat="1" applyFont="1" applyFill="1" applyBorder="1" applyAlignment="1" applyProtection="1">
      <alignment horizontal="right" vertical="center" wrapText="1"/>
      <protection/>
    </xf>
    <xf numFmtId="1" fontId="73" fillId="0" borderId="18" xfId="0" applyNumberFormat="1" applyFont="1" applyFill="1" applyBorder="1" applyAlignment="1">
      <alignment horizontal="right" vertical="center"/>
    </xf>
    <xf numFmtId="0" fontId="73" fillId="0" borderId="18" xfId="0" applyFont="1" applyFill="1" applyBorder="1" applyAlignment="1">
      <alignment horizontal="right" vertical="center"/>
    </xf>
    <xf numFmtId="0" fontId="80" fillId="34" borderId="31" xfId="38" applyNumberFormat="1" applyFont="1" applyFill="1" applyBorder="1" applyAlignment="1" applyProtection="1">
      <alignment horizontal="center" vertical="center" wrapText="1"/>
      <protection/>
    </xf>
    <xf numFmtId="0" fontId="49" fillId="34" borderId="26" xfId="42" applyNumberFormat="1" applyFont="1" applyFill="1" applyBorder="1" applyAlignment="1" applyProtection="1">
      <alignment horizontal="center" vertical="center" wrapText="1"/>
      <protection/>
    </xf>
    <xf numFmtId="0" fontId="49" fillId="33" borderId="26" xfId="42" applyFont="1" applyFill="1" applyBorder="1" applyAlignment="1" applyProtection="1">
      <alignment horizontal="center" vertical="center" wrapText="1"/>
      <protection/>
    </xf>
    <xf numFmtId="0" fontId="49" fillId="34" borderId="26" xfId="42" applyFont="1" applyFill="1" applyBorder="1" applyAlignment="1" applyProtection="1">
      <alignment horizontal="center" vertical="center" wrapText="1"/>
      <protection/>
    </xf>
    <xf numFmtId="0" fontId="49" fillId="34" borderId="38" xfId="42" applyFont="1" applyFill="1" applyBorder="1" applyAlignment="1" applyProtection="1">
      <alignment horizontal="center" vertical="center" wrapText="1"/>
      <protection/>
    </xf>
    <xf numFmtId="0" fontId="81" fillId="33" borderId="28" xfId="53" applyFont="1" applyFill="1" applyBorder="1" applyAlignment="1" applyProtection="1">
      <alignment horizontal="left" vertical="center" wrapText="1"/>
      <protection/>
    </xf>
    <xf numFmtId="0" fontId="81" fillId="33" borderId="26" xfId="53" applyFont="1" applyFill="1" applyBorder="1" applyAlignment="1" applyProtection="1">
      <alignment horizontal="left" vertical="center" wrapText="1"/>
      <protection/>
    </xf>
    <xf numFmtId="10" fontId="73" fillId="0" borderId="17" xfId="0" applyNumberFormat="1" applyFont="1" applyFill="1" applyBorder="1" applyAlignment="1">
      <alignment horizontal="center"/>
    </xf>
    <xf numFmtId="0" fontId="81" fillId="33" borderId="35" xfId="53" applyFont="1" applyFill="1" applyBorder="1" applyAlignment="1" applyProtection="1">
      <alignment horizontal="left" vertical="center" wrapText="1"/>
      <protection/>
    </xf>
    <xf numFmtId="38" fontId="73" fillId="0" borderId="37" xfId="0" applyNumberFormat="1" applyFont="1" applyFill="1" applyBorder="1" applyAlignment="1">
      <alignment/>
    </xf>
    <xf numFmtId="38" fontId="73" fillId="0" borderId="22" xfId="0" applyNumberFormat="1" applyFont="1" applyFill="1" applyBorder="1" applyAlignment="1">
      <alignment/>
    </xf>
    <xf numFmtId="38" fontId="73" fillId="0" borderId="41" xfId="0" applyNumberFormat="1" applyFont="1" applyFill="1" applyBorder="1" applyAlignment="1">
      <alignment/>
    </xf>
    <xf numFmtId="0" fontId="81" fillId="36" borderId="53" xfId="0" applyFont="1" applyFill="1" applyBorder="1" applyAlignment="1">
      <alignment horizontal="left" vertical="center"/>
    </xf>
    <xf numFmtId="0" fontId="73" fillId="0" borderId="0" xfId="0" applyNumberFormat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left" vertical="center"/>
    </xf>
    <xf numFmtId="181" fontId="73" fillId="33" borderId="0" xfId="55" applyNumberFormat="1" applyFont="1" applyFill="1" applyBorder="1" applyAlignment="1">
      <alignment horizontal="right" vertical="center"/>
    </xf>
    <xf numFmtId="38" fontId="81" fillId="13" borderId="0" xfId="0" applyNumberFormat="1" applyFont="1" applyFill="1" applyBorder="1" applyAlignment="1">
      <alignment horizontal="right" vertical="center"/>
    </xf>
    <xf numFmtId="38" fontId="73" fillId="13" borderId="0" xfId="0" applyNumberFormat="1" applyFont="1" applyFill="1" applyBorder="1" applyAlignment="1">
      <alignment horizontal="right" vertical="center"/>
    </xf>
    <xf numFmtId="38" fontId="73" fillId="13" borderId="22" xfId="0" applyNumberFormat="1" applyFont="1" applyFill="1" applyBorder="1" applyAlignment="1">
      <alignment horizontal="right" vertical="center"/>
    </xf>
    <xf numFmtId="0" fontId="73" fillId="13" borderId="0" xfId="0" applyFont="1" applyFill="1" applyBorder="1" applyAlignment="1">
      <alignment horizontal="right" vertical="center"/>
    </xf>
    <xf numFmtId="38" fontId="73" fillId="13" borderId="24" xfId="42" applyNumberFormat="1" applyFont="1" applyFill="1" applyBorder="1" applyAlignment="1" applyProtection="1">
      <alignment horizontal="right" vertical="center" wrapText="1"/>
      <protection/>
    </xf>
    <xf numFmtId="0" fontId="73" fillId="13" borderId="0" xfId="0" applyFont="1" applyFill="1" applyBorder="1" applyAlignment="1">
      <alignment horizontal="center" vertical="center"/>
    </xf>
    <xf numFmtId="38" fontId="81" fillId="0" borderId="48" xfId="0" applyNumberFormat="1" applyFont="1" applyFill="1" applyBorder="1" applyAlignment="1">
      <alignment horizontal="center" vertical="center"/>
    </xf>
    <xf numFmtId="38" fontId="81" fillId="13" borderId="22" xfId="0" applyNumberFormat="1" applyFont="1" applyFill="1" applyBorder="1" applyAlignment="1">
      <alignment vertical="center"/>
    </xf>
    <xf numFmtId="38" fontId="81" fillId="13" borderId="0" xfId="0" applyNumberFormat="1" applyFont="1" applyFill="1" applyBorder="1" applyAlignment="1">
      <alignment horizontal="center" vertical="center"/>
    </xf>
    <xf numFmtId="38" fontId="73" fillId="13" borderId="0" xfId="0" applyNumberFormat="1" applyFont="1" applyFill="1" applyBorder="1" applyAlignment="1">
      <alignment vertical="center"/>
    </xf>
    <xf numFmtId="38" fontId="73" fillId="13" borderId="22" xfId="0" applyNumberFormat="1" applyFont="1" applyFill="1" applyBorder="1" applyAlignment="1">
      <alignment vertical="center"/>
    </xf>
    <xf numFmtId="38" fontId="73" fillId="13" borderId="0" xfId="0" applyNumberFormat="1" applyFont="1" applyFill="1" applyBorder="1" applyAlignment="1">
      <alignment horizontal="center" vertical="center"/>
    </xf>
    <xf numFmtId="38" fontId="73" fillId="13" borderId="22" xfId="0" applyNumberFormat="1" applyFont="1" applyFill="1" applyBorder="1" applyAlignment="1">
      <alignment horizontal="center" vertical="center"/>
    </xf>
    <xf numFmtId="38" fontId="81" fillId="13" borderId="48" xfId="0" applyNumberFormat="1" applyFont="1" applyFill="1" applyBorder="1" applyAlignment="1">
      <alignment vertical="center"/>
    </xf>
    <xf numFmtId="38" fontId="73" fillId="13" borderId="48" xfId="0" applyNumberFormat="1" applyFont="1" applyFill="1" applyBorder="1" applyAlignment="1">
      <alignment vertical="center"/>
    </xf>
    <xf numFmtId="38" fontId="73" fillId="13" borderId="48" xfId="0" applyNumberFormat="1" applyFont="1" applyFill="1" applyBorder="1" applyAlignment="1">
      <alignment horizontal="center" vertical="center"/>
    </xf>
    <xf numFmtId="38" fontId="73" fillId="13" borderId="48" xfId="0" applyNumberFormat="1" applyFont="1" applyFill="1" applyBorder="1" applyAlignment="1">
      <alignment horizontal="right" vertical="center"/>
    </xf>
    <xf numFmtId="38" fontId="81" fillId="13" borderId="48" xfId="0" applyNumberFormat="1" applyFont="1" applyFill="1" applyBorder="1" applyAlignment="1">
      <alignment horizontal="center" vertical="center"/>
    </xf>
    <xf numFmtId="38" fontId="81" fillId="13" borderId="48" xfId="0" applyNumberFormat="1" applyFont="1" applyFill="1" applyBorder="1" applyAlignment="1">
      <alignment horizontal="right" vertical="center"/>
    </xf>
    <xf numFmtId="185" fontId="68" fillId="0" borderId="53" xfId="48" applyNumberFormat="1" applyFont="1" applyFill="1" applyBorder="1" applyAlignment="1">
      <alignment horizontal="center" vertical="center"/>
    </xf>
    <xf numFmtId="185" fontId="68" fillId="0" borderId="18" xfId="48" applyNumberFormat="1" applyFont="1" applyFill="1" applyBorder="1" applyAlignment="1">
      <alignment horizontal="center" vertical="center"/>
    </xf>
    <xf numFmtId="185" fontId="69" fillId="33" borderId="18" xfId="48" applyNumberFormat="1" applyFont="1" applyFill="1" applyBorder="1" applyAlignment="1">
      <alignment horizontal="center" vertical="center"/>
    </xf>
    <xf numFmtId="38" fontId="73" fillId="13" borderId="0" xfId="0" applyNumberFormat="1" applyFont="1" applyFill="1" applyBorder="1" applyAlignment="1">
      <alignment horizontal="right"/>
    </xf>
    <xf numFmtId="38" fontId="81" fillId="13" borderId="22" xfId="48" applyNumberFormat="1" applyFont="1" applyFill="1" applyBorder="1" applyAlignment="1">
      <alignment horizontal="right" vertical="center"/>
    </xf>
    <xf numFmtId="0" fontId="73" fillId="13" borderId="0" xfId="0" applyFont="1" applyFill="1" applyBorder="1" applyAlignment="1">
      <alignment vertical="center"/>
    </xf>
    <xf numFmtId="38" fontId="73" fillId="13" borderId="0" xfId="48" applyNumberFormat="1" applyFont="1" applyFill="1" applyBorder="1" applyAlignment="1">
      <alignment horizontal="right" vertical="center"/>
    </xf>
    <xf numFmtId="38" fontId="73" fillId="13" borderId="22" xfId="48" applyNumberFormat="1" applyFont="1" applyFill="1" applyBorder="1" applyAlignment="1">
      <alignment horizontal="right" vertical="center"/>
    </xf>
    <xf numFmtId="10" fontId="73" fillId="0" borderId="26" xfId="0" applyNumberFormat="1" applyFont="1" applyFill="1" applyBorder="1" applyAlignment="1">
      <alignment horizontal="center" vertical="center" wrapText="1"/>
    </xf>
    <xf numFmtId="4" fontId="73" fillId="33" borderId="0" xfId="0" applyNumberFormat="1" applyFont="1" applyFill="1" applyBorder="1" applyAlignment="1">
      <alignment/>
    </xf>
    <xf numFmtId="4" fontId="73" fillId="0" borderId="37" xfId="0" applyNumberFormat="1" applyFont="1" applyFill="1" applyBorder="1" applyAlignment="1">
      <alignment/>
    </xf>
    <xf numFmtId="4" fontId="73" fillId="0" borderId="22" xfId="0" applyNumberFormat="1" applyFont="1" applyFill="1" applyBorder="1" applyAlignment="1">
      <alignment/>
    </xf>
    <xf numFmtId="4" fontId="73" fillId="0" borderId="22" xfId="0" applyNumberFormat="1" applyFont="1" applyFill="1" applyBorder="1" applyAlignment="1">
      <alignment horizontal="right"/>
    </xf>
    <xf numFmtId="4" fontId="73" fillId="0" borderId="48" xfId="0" applyNumberFormat="1" applyFont="1" applyFill="1" applyBorder="1" applyAlignment="1">
      <alignment/>
    </xf>
    <xf numFmtId="4" fontId="73" fillId="0" borderId="54" xfId="0" applyNumberFormat="1" applyFont="1" applyFill="1" applyBorder="1" applyAlignment="1">
      <alignment/>
    </xf>
    <xf numFmtId="4" fontId="73" fillId="33" borderId="18" xfId="0" applyNumberFormat="1" applyFont="1" applyFill="1" applyBorder="1" applyAlignment="1">
      <alignment/>
    </xf>
    <xf numFmtId="4" fontId="73" fillId="0" borderId="41" xfId="0" applyNumberFormat="1" applyFont="1" applyFill="1" applyBorder="1" applyAlignment="1">
      <alignment/>
    </xf>
    <xf numFmtId="10" fontId="73" fillId="13" borderId="48" xfId="55" applyNumberFormat="1" applyFont="1" applyFill="1" applyBorder="1" applyAlignment="1">
      <alignment horizontal="center" vertical="center"/>
    </xf>
    <xf numFmtId="181" fontId="81" fillId="13" borderId="0" xfId="55" applyNumberFormat="1" applyFont="1" applyFill="1" applyBorder="1" applyAlignment="1">
      <alignment horizontal="center" vertical="center"/>
    </xf>
    <xf numFmtId="10" fontId="73" fillId="13" borderId="41" xfId="55" applyNumberFormat="1" applyFont="1" applyFill="1" applyBorder="1" applyAlignment="1">
      <alignment horizontal="center" vertical="center"/>
    </xf>
    <xf numFmtId="38" fontId="81" fillId="13" borderId="18" xfId="0" applyNumberFormat="1" applyFont="1" applyFill="1" applyBorder="1" applyAlignment="1">
      <alignment horizontal="right" vertical="center"/>
    </xf>
    <xf numFmtId="40" fontId="73" fillId="13" borderId="41" xfId="0" applyNumberFormat="1" applyFont="1" applyFill="1" applyBorder="1" applyAlignment="1">
      <alignment horizontal="center" vertical="center"/>
    </xf>
    <xf numFmtId="189" fontId="69" fillId="0" borderId="24" xfId="42" applyNumberFormat="1" applyFont="1" applyFill="1" applyBorder="1" applyAlignment="1" applyProtection="1">
      <alignment horizontal="right" vertical="center" wrapText="1"/>
      <protection/>
    </xf>
    <xf numFmtId="182" fontId="72" fillId="0" borderId="24" xfId="42" applyNumberFormat="1" applyFont="1" applyFill="1" applyBorder="1" applyAlignment="1" applyProtection="1">
      <alignment horizontal="right" vertical="center" wrapText="1"/>
      <protection/>
    </xf>
    <xf numFmtId="0" fontId="68" fillId="0" borderId="26" xfId="42" applyFont="1" applyFill="1" applyBorder="1" applyAlignment="1" applyProtection="1">
      <alignment horizontal="left" vertical="center" wrapText="1"/>
      <protection/>
    </xf>
    <xf numFmtId="0" fontId="69" fillId="0" borderId="26" xfId="42" applyFont="1" applyFill="1" applyBorder="1" applyAlignment="1" applyProtection="1">
      <alignment horizontal="center" vertical="center" wrapText="1"/>
      <protection/>
    </xf>
    <xf numFmtId="0" fontId="69" fillId="0" borderId="0" xfId="42" applyFont="1" applyFill="1" applyBorder="1" applyAlignment="1" applyProtection="1">
      <alignment horizontal="center" vertical="center" wrapText="1"/>
      <protection/>
    </xf>
    <xf numFmtId="1" fontId="69" fillId="9" borderId="22" xfId="0" applyNumberFormat="1" applyFont="1" applyFill="1" applyBorder="1" applyAlignment="1">
      <alignment horizontal="center"/>
    </xf>
    <xf numFmtId="1" fontId="82" fillId="2" borderId="22" xfId="0" applyNumberFormat="1" applyFont="1" applyFill="1" applyBorder="1" applyAlignment="1">
      <alignment horizontal="center"/>
    </xf>
    <xf numFmtId="0" fontId="68" fillId="0" borderId="0" xfId="42" applyNumberFormat="1" applyFont="1" applyFill="1" applyBorder="1" applyAlignment="1" applyProtection="1">
      <alignment horizontal="center" vertical="center" wrapText="1"/>
      <protection/>
    </xf>
    <xf numFmtId="0" fontId="52" fillId="0" borderId="0" xfId="42" applyFont="1" applyFill="1" applyBorder="1" applyAlignment="1" applyProtection="1">
      <alignment horizontal="center" vertical="center" wrapText="1"/>
      <protection/>
    </xf>
    <xf numFmtId="171" fontId="69" fillId="0" borderId="37" xfId="48" applyNumberFormat="1" applyFont="1" applyFill="1" applyBorder="1" applyAlignment="1">
      <alignment horizontal="right" vertical="center" wrapText="1"/>
    </xf>
    <xf numFmtId="171" fontId="69" fillId="0" borderId="22" xfId="48" applyNumberFormat="1" applyFont="1" applyFill="1" applyBorder="1" applyAlignment="1">
      <alignment horizontal="right"/>
    </xf>
    <xf numFmtId="40" fontId="69" fillId="0" borderId="22" xfId="0" applyNumberFormat="1" applyFont="1" applyFill="1" applyBorder="1" applyAlignment="1">
      <alignment/>
    </xf>
    <xf numFmtId="40" fontId="69" fillId="0" borderId="37" xfId="0" applyNumberFormat="1" applyFont="1" applyFill="1" applyBorder="1" applyAlignment="1">
      <alignment/>
    </xf>
    <xf numFmtId="171" fontId="69" fillId="0" borderId="41" xfId="48" applyNumberFormat="1" applyFont="1" applyFill="1" applyBorder="1" applyAlignment="1">
      <alignment horizontal="right"/>
    </xf>
    <xf numFmtId="40" fontId="69" fillId="0" borderId="41" xfId="0" applyNumberFormat="1" applyFont="1" applyFill="1" applyBorder="1" applyAlignment="1">
      <alignment/>
    </xf>
    <xf numFmtId="0" fontId="69" fillId="13" borderId="22" xfId="0" applyFont="1" applyFill="1" applyBorder="1" applyAlignment="1">
      <alignment horizontal="center"/>
    </xf>
    <xf numFmtId="0" fontId="69" fillId="13" borderId="0" xfId="0" applyFont="1" applyFill="1" applyBorder="1" applyAlignment="1">
      <alignment/>
    </xf>
    <xf numFmtId="0" fontId="69" fillId="13" borderId="0" xfId="0" applyFont="1" applyFill="1" applyBorder="1" applyAlignment="1">
      <alignment horizontal="center"/>
    </xf>
    <xf numFmtId="180" fontId="69" fillId="13" borderId="24" xfId="42" applyNumberFormat="1" applyFont="1" applyFill="1" applyBorder="1" applyAlignment="1" applyProtection="1">
      <alignment horizontal="right" vertical="center" wrapText="1"/>
      <protection/>
    </xf>
    <xf numFmtId="0" fontId="68" fillId="2" borderId="19" xfId="53" applyFont="1" applyFill="1" applyBorder="1" applyAlignment="1" applyProtection="1">
      <alignment horizontal="left" vertical="center" wrapText="1"/>
      <protection/>
    </xf>
    <xf numFmtId="0" fontId="83" fillId="13" borderId="19" xfId="0" applyFont="1" applyFill="1" applyBorder="1" applyAlignment="1" applyProtection="1">
      <alignment horizontal="left" vertical="center"/>
      <protection/>
    </xf>
    <xf numFmtId="182" fontId="69" fillId="0" borderId="45" xfId="42" applyNumberFormat="1" applyFont="1" applyFill="1" applyBorder="1" applyAlignment="1" applyProtection="1">
      <alignment horizontal="right" vertical="center" wrapText="1"/>
      <protection/>
    </xf>
    <xf numFmtId="0" fontId="72" fillId="0" borderId="55" xfId="0" applyFont="1" applyFill="1" applyBorder="1" applyAlignment="1">
      <alignment horizontal="right"/>
    </xf>
    <xf numFmtId="0" fontId="72" fillId="0" borderId="41" xfId="0" applyFont="1" applyFill="1" applyBorder="1" applyAlignment="1">
      <alignment horizontal="right"/>
    </xf>
    <xf numFmtId="0" fontId="72" fillId="0" borderId="45" xfId="42" applyFont="1" applyFill="1" applyBorder="1" applyAlignment="1" applyProtection="1">
      <alignment horizontal="right" vertical="center" wrapText="1"/>
      <protection/>
    </xf>
    <xf numFmtId="0" fontId="72" fillId="33" borderId="41" xfId="42" applyFont="1" applyFill="1" applyBorder="1" applyAlignment="1" applyProtection="1">
      <alignment horizontal="right" vertical="center" wrapText="1"/>
      <protection/>
    </xf>
    <xf numFmtId="0" fontId="84" fillId="2" borderId="19" xfId="53" applyFont="1" applyFill="1" applyBorder="1" applyAlignment="1" applyProtection="1">
      <alignment horizontal="left" vertical="center" wrapText="1"/>
      <protection/>
    </xf>
    <xf numFmtId="9" fontId="69" fillId="0" borderId="22" xfId="0" applyNumberFormat="1" applyFont="1" applyFill="1" applyBorder="1" applyAlignment="1">
      <alignment horizontal="center"/>
    </xf>
    <xf numFmtId="180" fontId="72" fillId="33" borderId="22" xfId="0" applyNumberFormat="1" applyFont="1" applyFill="1" applyBorder="1" applyAlignment="1">
      <alignment horizontal="right"/>
    </xf>
    <xf numFmtId="2" fontId="72" fillId="33" borderId="22" xfId="0" applyNumberFormat="1" applyFont="1" applyFill="1" applyBorder="1" applyAlignment="1">
      <alignment horizontal="right"/>
    </xf>
    <xf numFmtId="2" fontId="82" fillId="0" borderId="22" xfId="0" applyNumberFormat="1" applyFont="1" applyFill="1" applyBorder="1" applyAlignment="1">
      <alignment horizontal="right"/>
    </xf>
    <xf numFmtId="0" fontId="81" fillId="0" borderId="0" xfId="0" applyFont="1" applyFill="1" applyBorder="1" applyAlignment="1" applyProtection="1">
      <alignment horizontal="left" vertical="center"/>
      <protection/>
    </xf>
    <xf numFmtId="0" fontId="73" fillId="0" borderId="0" xfId="0" applyFont="1" applyFill="1" applyBorder="1" applyAlignment="1">
      <alignment horizontal="right" vertical="center"/>
    </xf>
    <xf numFmtId="38" fontId="81" fillId="7" borderId="22" xfId="0" applyNumberFormat="1" applyFont="1" applyFill="1" applyBorder="1" applyAlignment="1">
      <alignment horizontal="right" vertical="center"/>
    </xf>
    <xf numFmtId="38" fontId="81" fillId="7" borderId="0" xfId="0" applyNumberFormat="1" applyFont="1" applyFill="1" applyBorder="1" applyAlignment="1">
      <alignment horizontal="right" vertical="center"/>
    </xf>
    <xf numFmtId="38" fontId="73" fillId="7" borderId="0" xfId="0" applyNumberFormat="1" applyFont="1" applyFill="1" applyBorder="1" applyAlignment="1">
      <alignment horizontal="right" vertical="center"/>
    </xf>
    <xf numFmtId="38" fontId="73" fillId="7" borderId="22" xfId="0" applyNumberFormat="1" applyFont="1" applyFill="1" applyBorder="1" applyAlignment="1">
      <alignment horizontal="right" vertical="center"/>
    </xf>
    <xf numFmtId="0" fontId="73" fillId="7" borderId="0" xfId="0" applyFont="1" applyFill="1" applyBorder="1" applyAlignment="1">
      <alignment horizontal="right" vertical="center"/>
    </xf>
    <xf numFmtId="38" fontId="73" fillId="7" borderId="24" xfId="42" applyNumberFormat="1" applyFont="1" applyFill="1" applyBorder="1" applyAlignment="1" applyProtection="1">
      <alignment horizontal="right" vertical="center" wrapText="1"/>
      <protection/>
    </xf>
    <xf numFmtId="0" fontId="81" fillId="0" borderId="19" xfId="53" applyFont="1" applyFill="1" applyBorder="1" applyAlignment="1" applyProtection="1">
      <alignment horizontal="left" vertical="center" wrapText="1"/>
      <protection/>
    </xf>
    <xf numFmtId="0" fontId="81" fillId="0" borderId="0" xfId="53" applyFont="1" applyFill="1" applyBorder="1" applyAlignment="1" applyProtection="1">
      <alignment horizontal="left" vertical="center" wrapText="1"/>
      <protection/>
    </xf>
    <xf numFmtId="0" fontId="82" fillId="7" borderId="22" xfId="0" applyFont="1" applyFill="1" applyBorder="1" applyAlignment="1">
      <alignment horizontal="center"/>
    </xf>
    <xf numFmtId="0" fontId="73" fillId="7" borderId="0" xfId="0" applyFont="1" applyFill="1" applyBorder="1" applyAlignment="1">
      <alignment horizontal="center" vertical="center"/>
    </xf>
    <xf numFmtId="180" fontId="73" fillId="7" borderId="24" xfId="42" applyNumberFormat="1" applyFont="1" applyFill="1" applyBorder="1" applyAlignment="1" applyProtection="1">
      <alignment vertical="center" wrapText="1"/>
      <protection/>
    </xf>
    <xf numFmtId="0" fontId="84" fillId="7" borderId="19" xfId="0" applyFont="1" applyFill="1" applyBorder="1" applyAlignment="1" applyProtection="1">
      <alignment horizontal="left" vertical="center"/>
      <protection/>
    </xf>
    <xf numFmtId="0" fontId="81" fillId="7" borderId="0" xfId="0" applyFont="1" applyFill="1" applyBorder="1" applyAlignment="1" applyProtection="1">
      <alignment horizontal="left" vertical="center"/>
      <protection/>
    </xf>
    <xf numFmtId="0" fontId="73" fillId="7" borderId="0" xfId="0" applyFont="1" applyFill="1" applyBorder="1" applyAlignment="1">
      <alignment/>
    </xf>
    <xf numFmtId="0" fontId="73" fillId="7" borderId="0" xfId="0" applyFont="1" applyFill="1" applyBorder="1" applyAlignment="1">
      <alignment horizontal="center"/>
    </xf>
    <xf numFmtId="1" fontId="81" fillId="7" borderId="22" xfId="0" applyNumberFormat="1" applyFont="1" applyFill="1" applyBorder="1" applyAlignment="1">
      <alignment horizontal="right" vertical="center" wrapText="1"/>
    </xf>
    <xf numFmtId="0" fontId="73" fillId="7" borderId="22" xfId="0" applyFont="1" applyFill="1" applyBorder="1" applyAlignment="1">
      <alignment horizontal="right" vertical="center"/>
    </xf>
    <xf numFmtId="0" fontId="85" fillId="0" borderId="56" xfId="0" applyFont="1" applyFill="1" applyBorder="1" applyAlignment="1">
      <alignment vertical="center"/>
    </xf>
    <xf numFmtId="0" fontId="85" fillId="0" borderId="57" xfId="0" applyFont="1" applyFill="1" applyBorder="1" applyAlignment="1">
      <alignment vertical="center"/>
    </xf>
    <xf numFmtId="0" fontId="85" fillId="0" borderId="40" xfId="0" applyFont="1" applyFill="1" applyBorder="1" applyAlignment="1">
      <alignment vertical="center"/>
    </xf>
    <xf numFmtId="0" fontId="85" fillId="33" borderId="0" xfId="0" applyFont="1" applyFill="1" applyBorder="1" applyAlignment="1">
      <alignment vertical="center"/>
    </xf>
    <xf numFmtId="0" fontId="85" fillId="0" borderId="58" xfId="0" applyFont="1" applyFill="1" applyBorder="1" applyAlignment="1">
      <alignment vertical="center"/>
    </xf>
    <xf numFmtId="0" fontId="85" fillId="0" borderId="0" xfId="0" applyFont="1" applyFill="1" applyBorder="1" applyAlignment="1">
      <alignment vertical="center"/>
    </xf>
    <xf numFmtId="0" fontId="85" fillId="0" borderId="57" xfId="0" applyFont="1" applyFill="1" applyBorder="1" applyAlignment="1">
      <alignment vertical="center" wrapText="1"/>
    </xf>
    <xf numFmtId="0" fontId="85" fillId="0" borderId="59" xfId="0" applyFont="1" applyFill="1" applyBorder="1" applyAlignment="1">
      <alignment vertical="center"/>
    </xf>
    <xf numFmtId="0" fontId="85" fillId="0" borderId="20" xfId="0" applyFont="1" applyFill="1" applyBorder="1" applyAlignment="1">
      <alignment vertical="center"/>
    </xf>
    <xf numFmtId="0" fontId="86" fillId="33" borderId="0" xfId="0" applyFont="1" applyFill="1" applyBorder="1" applyAlignment="1">
      <alignment vertical="center"/>
    </xf>
    <xf numFmtId="0" fontId="87" fillId="0" borderId="0" xfId="0" applyFont="1" applyFill="1" applyBorder="1" applyAlignment="1">
      <alignment vertical="center"/>
    </xf>
    <xf numFmtId="0" fontId="88" fillId="34" borderId="31" xfId="0" applyFont="1" applyFill="1" applyBorder="1" applyAlignment="1">
      <alignment horizontal="center" vertical="center"/>
    </xf>
    <xf numFmtId="0" fontId="88" fillId="34" borderId="26" xfId="0" applyFont="1" applyFill="1" applyBorder="1" applyAlignment="1">
      <alignment horizontal="center" vertical="center"/>
    </xf>
    <xf numFmtId="0" fontId="88" fillId="34" borderId="60" xfId="0" applyFont="1" applyFill="1" applyBorder="1" applyAlignment="1">
      <alignment horizontal="center" vertical="center"/>
    </xf>
    <xf numFmtId="0" fontId="88" fillId="34" borderId="20" xfId="0" applyFont="1" applyFill="1" applyBorder="1" applyAlignment="1">
      <alignment horizontal="center" vertical="center"/>
    </xf>
    <xf numFmtId="0" fontId="88" fillId="34" borderId="0" xfId="0" applyFont="1" applyFill="1" applyBorder="1" applyAlignment="1">
      <alignment horizontal="center" vertical="center"/>
    </xf>
    <xf numFmtId="0" fontId="88" fillId="34" borderId="21" xfId="0" applyFont="1" applyFill="1" applyBorder="1" applyAlignment="1">
      <alignment horizontal="center" vertical="center"/>
    </xf>
    <xf numFmtId="0" fontId="89" fillId="34" borderId="20" xfId="0" applyFont="1" applyFill="1" applyBorder="1" applyAlignment="1">
      <alignment horizontal="center" vertical="center" wrapText="1"/>
    </xf>
    <xf numFmtId="0" fontId="89" fillId="34" borderId="0" xfId="0" applyFont="1" applyFill="1" applyBorder="1" applyAlignment="1">
      <alignment horizontal="center" vertical="center" wrapText="1"/>
    </xf>
    <xf numFmtId="0" fontId="89" fillId="34" borderId="21" xfId="0" applyFont="1" applyFill="1" applyBorder="1" applyAlignment="1">
      <alignment horizontal="center" vertical="center" wrapText="1"/>
    </xf>
    <xf numFmtId="0" fontId="90" fillId="34" borderId="31" xfId="0" applyFont="1" applyFill="1" applyBorder="1" applyAlignment="1">
      <alignment horizontal="center" vertical="center"/>
    </xf>
    <xf numFmtId="0" fontId="90" fillId="34" borderId="26" xfId="0" applyFont="1" applyFill="1" applyBorder="1" applyAlignment="1">
      <alignment horizontal="center" vertical="center"/>
    </xf>
    <xf numFmtId="0" fontId="90" fillId="34" borderId="60" xfId="0" applyFont="1" applyFill="1" applyBorder="1" applyAlignment="1">
      <alignment horizontal="center" vertical="center"/>
    </xf>
    <xf numFmtId="0" fontId="90" fillId="34" borderId="20" xfId="0" applyFont="1" applyFill="1" applyBorder="1" applyAlignment="1">
      <alignment horizontal="center" vertical="center"/>
    </xf>
    <xf numFmtId="0" fontId="90" fillId="34" borderId="0" xfId="0" applyFont="1" applyFill="1" applyBorder="1" applyAlignment="1">
      <alignment horizontal="center" vertical="center"/>
    </xf>
    <xf numFmtId="0" fontId="90" fillId="34" borderId="21" xfId="0" applyFont="1" applyFill="1" applyBorder="1" applyAlignment="1">
      <alignment horizontal="center" vertical="center"/>
    </xf>
    <xf numFmtId="0" fontId="91" fillId="34" borderId="20" xfId="0" applyFont="1" applyFill="1" applyBorder="1" applyAlignment="1">
      <alignment horizontal="center" vertical="center" wrapText="1"/>
    </xf>
    <xf numFmtId="0" fontId="91" fillId="34" borderId="0" xfId="0" applyFont="1" applyFill="1" applyBorder="1" applyAlignment="1">
      <alignment horizontal="center" vertical="center" wrapText="1"/>
    </xf>
    <xf numFmtId="0" fontId="91" fillId="34" borderId="21" xfId="0" applyFont="1" applyFill="1" applyBorder="1" applyAlignment="1">
      <alignment horizontal="center" vertical="center" wrapText="1"/>
    </xf>
    <xf numFmtId="0" fontId="92" fillId="0" borderId="31" xfId="0" applyFont="1" applyFill="1" applyBorder="1" applyAlignment="1">
      <alignment horizontal="left" vertical="top" wrapText="1"/>
    </xf>
    <xf numFmtId="0" fontId="92" fillId="0" borderId="26" xfId="0" applyFont="1" applyFill="1" applyBorder="1" applyAlignment="1">
      <alignment horizontal="left" vertical="top" wrapText="1"/>
    </xf>
    <xf numFmtId="0" fontId="92" fillId="0" borderId="60" xfId="0" applyFont="1" applyFill="1" applyBorder="1" applyAlignment="1">
      <alignment horizontal="left" vertical="top" wrapText="1"/>
    </xf>
    <xf numFmtId="0" fontId="92" fillId="0" borderId="20" xfId="0" applyFont="1" applyFill="1" applyBorder="1" applyAlignment="1">
      <alignment horizontal="left" vertical="top" wrapText="1"/>
    </xf>
    <xf numFmtId="0" fontId="92" fillId="0" borderId="0" xfId="0" applyFont="1" applyFill="1" applyBorder="1" applyAlignment="1">
      <alignment horizontal="left" vertical="top" wrapText="1"/>
    </xf>
    <xf numFmtId="0" fontId="92" fillId="0" borderId="21" xfId="0" applyFont="1" applyFill="1" applyBorder="1" applyAlignment="1">
      <alignment horizontal="left" vertical="top" wrapText="1"/>
    </xf>
    <xf numFmtId="0" fontId="92" fillId="0" borderId="15" xfId="0" applyFont="1" applyFill="1" applyBorder="1" applyAlignment="1">
      <alignment horizontal="left" vertical="top" wrapText="1"/>
    </xf>
    <xf numFmtId="0" fontId="92" fillId="0" borderId="18" xfId="0" applyFont="1" applyFill="1" applyBorder="1" applyAlignment="1">
      <alignment horizontal="left" vertical="top" wrapText="1"/>
    </xf>
    <xf numFmtId="0" fontId="92" fillId="0" borderId="44" xfId="0" applyFont="1" applyFill="1" applyBorder="1" applyAlignment="1">
      <alignment horizontal="left" vertical="top" wrapText="1"/>
    </xf>
    <xf numFmtId="38" fontId="81" fillId="13" borderId="22" xfId="0" applyNumberFormat="1" applyFont="1" applyFill="1" applyBorder="1" applyAlignment="1">
      <alignment horizontal="right" vertical="center"/>
    </xf>
    <xf numFmtId="189" fontId="73" fillId="13" borderId="24" xfId="42" applyNumberFormat="1" applyFont="1" applyFill="1" applyBorder="1" applyAlignment="1" applyProtection="1">
      <alignment horizontal="right" vertical="center" wrapText="1"/>
      <protection/>
    </xf>
    <xf numFmtId="182" fontId="81" fillId="13" borderId="22" xfId="0" applyNumberFormat="1" applyFont="1" applyFill="1" applyBorder="1" applyAlignment="1">
      <alignment horizontal="righ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132</xdr:row>
      <xdr:rowOff>0</xdr:rowOff>
    </xdr:from>
    <xdr:ext cx="0" cy="171450"/>
    <xdr:sp fLocksText="0">
      <xdr:nvSpPr>
        <xdr:cNvPr id="1" name="CuadroTexto 1"/>
        <xdr:cNvSpPr txBox="1">
          <a:spLocks noChangeArrowheads="1"/>
        </xdr:cNvSpPr>
      </xdr:nvSpPr>
      <xdr:spPr>
        <a:xfrm>
          <a:off x="6219825" y="2019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0" cy="171450"/>
    <xdr:sp fLocksText="0">
      <xdr:nvSpPr>
        <xdr:cNvPr id="2" name="CuadroTexto 7"/>
        <xdr:cNvSpPr txBox="1">
          <a:spLocks noChangeArrowheads="1"/>
        </xdr:cNvSpPr>
      </xdr:nvSpPr>
      <xdr:spPr>
        <a:xfrm>
          <a:off x="6219825" y="6543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0" cy="171450"/>
    <xdr:sp fLocksText="0">
      <xdr:nvSpPr>
        <xdr:cNvPr id="3" name="CuadroTexto 6"/>
        <xdr:cNvSpPr txBox="1">
          <a:spLocks noChangeArrowheads="1"/>
        </xdr:cNvSpPr>
      </xdr:nvSpPr>
      <xdr:spPr>
        <a:xfrm>
          <a:off x="6219825" y="6543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0" cy="171450"/>
    <xdr:sp fLocksText="0">
      <xdr:nvSpPr>
        <xdr:cNvPr id="4" name="CuadroTexto 9"/>
        <xdr:cNvSpPr txBox="1">
          <a:spLocks noChangeArrowheads="1"/>
        </xdr:cNvSpPr>
      </xdr:nvSpPr>
      <xdr:spPr>
        <a:xfrm>
          <a:off x="6219825" y="90868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0" cy="171450"/>
    <xdr:sp fLocksText="0">
      <xdr:nvSpPr>
        <xdr:cNvPr id="5" name="CuadroTexto 10"/>
        <xdr:cNvSpPr txBox="1">
          <a:spLocks noChangeArrowheads="1"/>
        </xdr:cNvSpPr>
      </xdr:nvSpPr>
      <xdr:spPr>
        <a:xfrm>
          <a:off x="6219825" y="90868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0" cy="171450"/>
    <xdr:sp fLocksText="0">
      <xdr:nvSpPr>
        <xdr:cNvPr id="6" name="CuadroTexto 11"/>
        <xdr:cNvSpPr txBox="1">
          <a:spLocks noChangeArrowheads="1"/>
        </xdr:cNvSpPr>
      </xdr:nvSpPr>
      <xdr:spPr>
        <a:xfrm>
          <a:off x="6219825" y="90868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0" cy="171450"/>
    <xdr:sp fLocksText="0">
      <xdr:nvSpPr>
        <xdr:cNvPr id="7" name="CuadroTexto 12"/>
        <xdr:cNvSpPr txBox="1">
          <a:spLocks noChangeArrowheads="1"/>
        </xdr:cNvSpPr>
      </xdr:nvSpPr>
      <xdr:spPr>
        <a:xfrm>
          <a:off x="6219825" y="90868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196</xdr:row>
      <xdr:rowOff>0</xdr:rowOff>
    </xdr:from>
    <xdr:ext cx="0" cy="171450"/>
    <xdr:sp fLocksText="0">
      <xdr:nvSpPr>
        <xdr:cNvPr id="8" name="CuadroTexto 15"/>
        <xdr:cNvSpPr txBox="1">
          <a:spLocks noChangeArrowheads="1"/>
        </xdr:cNvSpPr>
      </xdr:nvSpPr>
      <xdr:spPr>
        <a:xfrm>
          <a:off x="6219825" y="13192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196</xdr:row>
      <xdr:rowOff>0</xdr:rowOff>
    </xdr:from>
    <xdr:ext cx="0" cy="171450"/>
    <xdr:sp fLocksText="0">
      <xdr:nvSpPr>
        <xdr:cNvPr id="9" name="CuadroTexto 16"/>
        <xdr:cNvSpPr txBox="1">
          <a:spLocks noChangeArrowheads="1"/>
        </xdr:cNvSpPr>
      </xdr:nvSpPr>
      <xdr:spPr>
        <a:xfrm>
          <a:off x="6219825" y="13192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201</xdr:row>
      <xdr:rowOff>0</xdr:rowOff>
    </xdr:from>
    <xdr:ext cx="0" cy="171450"/>
    <xdr:sp fLocksText="0">
      <xdr:nvSpPr>
        <xdr:cNvPr id="10" name="CuadroTexto 17"/>
        <xdr:cNvSpPr txBox="1">
          <a:spLocks noChangeArrowheads="1"/>
        </xdr:cNvSpPr>
      </xdr:nvSpPr>
      <xdr:spPr>
        <a:xfrm>
          <a:off x="6219825" y="13192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201</xdr:row>
      <xdr:rowOff>0</xdr:rowOff>
    </xdr:from>
    <xdr:ext cx="0" cy="171450"/>
    <xdr:sp fLocksText="0">
      <xdr:nvSpPr>
        <xdr:cNvPr id="11" name="CuadroTexto 18"/>
        <xdr:cNvSpPr txBox="1">
          <a:spLocks noChangeArrowheads="1"/>
        </xdr:cNvSpPr>
      </xdr:nvSpPr>
      <xdr:spPr>
        <a:xfrm>
          <a:off x="6219825" y="13192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214</xdr:row>
      <xdr:rowOff>0</xdr:rowOff>
    </xdr:from>
    <xdr:ext cx="0" cy="171450"/>
    <xdr:sp fLocksText="0">
      <xdr:nvSpPr>
        <xdr:cNvPr id="12" name="CuadroTexto 21"/>
        <xdr:cNvSpPr txBox="1">
          <a:spLocks noChangeArrowheads="1"/>
        </xdr:cNvSpPr>
      </xdr:nvSpPr>
      <xdr:spPr>
        <a:xfrm>
          <a:off x="6219825" y="161353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214</xdr:row>
      <xdr:rowOff>0</xdr:rowOff>
    </xdr:from>
    <xdr:ext cx="0" cy="171450"/>
    <xdr:sp fLocksText="0">
      <xdr:nvSpPr>
        <xdr:cNvPr id="13" name="CuadroTexto 22"/>
        <xdr:cNvSpPr txBox="1">
          <a:spLocks noChangeArrowheads="1"/>
        </xdr:cNvSpPr>
      </xdr:nvSpPr>
      <xdr:spPr>
        <a:xfrm>
          <a:off x="6219825" y="161353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223</xdr:row>
      <xdr:rowOff>0</xdr:rowOff>
    </xdr:from>
    <xdr:ext cx="0" cy="171450"/>
    <xdr:sp fLocksText="0">
      <xdr:nvSpPr>
        <xdr:cNvPr id="14" name="CuadroTexto 23"/>
        <xdr:cNvSpPr txBox="1">
          <a:spLocks noChangeArrowheads="1"/>
        </xdr:cNvSpPr>
      </xdr:nvSpPr>
      <xdr:spPr>
        <a:xfrm>
          <a:off x="6219825" y="18202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223</xdr:row>
      <xdr:rowOff>0</xdr:rowOff>
    </xdr:from>
    <xdr:ext cx="0" cy="171450"/>
    <xdr:sp fLocksText="0">
      <xdr:nvSpPr>
        <xdr:cNvPr id="15" name="CuadroTexto 24"/>
        <xdr:cNvSpPr txBox="1">
          <a:spLocks noChangeArrowheads="1"/>
        </xdr:cNvSpPr>
      </xdr:nvSpPr>
      <xdr:spPr>
        <a:xfrm>
          <a:off x="6219825" y="18202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240</xdr:row>
      <xdr:rowOff>0</xdr:rowOff>
    </xdr:from>
    <xdr:ext cx="0" cy="171450"/>
    <xdr:sp fLocksText="0">
      <xdr:nvSpPr>
        <xdr:cNvPr id="16" name="CuadroTexto 25"/>
        <xdr:cNvSpPr txBox="1">
          <a:spLocks noChangeArrowheads="1"/>
        </xdr:cNvSpPr>
      </xdr:nvSpPr>
      <xdr:spPr>
        <a:xfrm>
          <a:off x="6219825" y="182880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240</xdr:row>
      <xdr:rowOff>0</xdr:rowOff>
    </xdr:from>
    <xdr:ext cx="0" cy="171450"/>
    <xdr:sp fLocksText="0">
      <xdr:nvSpPr>
        <xdr:cNvPr id="17" name="CuadroTexto 26"/>
        <xdr:cNvSpPr txBox="1">
          <a:spLocks noChangeArrowheads="1"/>
        </xdr:cNvSpPr>
      </xdr:nvSpPr>
      <xdr:spPr>
        <a:xfrm>
          <a:off x="6219825" y="182880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298</xdr:row>
      <xdr:rowOff>0</xdr:rowOff>
    </xdr:from>
    <xdr:ext cx="0" cy="171450"/>
    <xdr:sp fLocksText="0">
      <xdr:nvSpPr>
        <xdr:cNvPr id="18" name="CuadroTexto 27"/>
        <xdr:cNvSpPr txBox="1">
          <a:spLocks noChangeArrowheads="1"/>
        </xdr:cNvSpPr>
      </xdr:nvSpPr>
      <xdr:spPr>
        <a:xfrm>
          <a:off x="6219825" y="294989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298</xdr:row>
      <xdr:rowOff>0</xdr:rowOff>
    </xdr:from>
    <xdr:ext cx="0" cy="171450"/>
    <xdr:sp fLocksText="0">
      <xdr:nvSpPr>
        <xdr:cNvPr id="19" name="CuadroTexto 28"/>
        <xdr:cNvSpPr txBox="1">
          <a:spLocks noChangeArrowheads="1"/>
        </xdr:cNvSpPr>
      </xdr:nvSpPr>
      <xdr:spPr>
        <a:xfrm>
          <a:off x="6219825" y="294989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326</xdr:row>
      <xdr:rowOff>0</xdr:rowOff>
    </xdr:from>
    <xdr:ext cx="0" cy="171450"/>
    <xdr:sp fLocksText="0">
      <xdr:nvSpPr>
        <xdr:cNvPr id="20" name="CuadroTexto 31"/>
        <xdr:cNvSpPr txBox="1">
          <a:spLocks noChangeArrowheads="1"/>
        </xdr:cNvSpPr>
      </xdr:nvSpPr>
      <xdr:spPr>
        <a:xfrm>
          <a:off x="6219825" y="3493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326</xdr:row>
      <xdr:rowOff>0</xdr:rowOff>
    </xdr:from>
    <xdr:ext cx="0" cy="171450"/>
    <xdr:sp fLocksText="0">
      <xdr:nvSpPr>
        <xdr:cNvPr id="21" name="CuadroTexto 32"/>
        <xdr:cNvSpPr txBox="1">
          <a:spLocks noChangeArrowheads="1"/>
        </xdr:cNvSpPr>
      </xdr:nvSpPr>
      <xdr:spPr>
        <a:xfrm>
          <a:off x="6219825" y="3493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0" cy="171450"/>
    <xdr:sp fLocksText="0">
      <xdr:nvSpPr>
        <xdr:cNvPr id="22" name="CuadroTexto 33"/>
        <xdr:cNvSpPr txBox="1">
          <a:spLocks noChangeArrowheads="1"/>
        </xdr:cNvSpPr>
      </xdr:nvSpPr>
      <xdr:spPr>
        <a:xfrm>
          <a:off x="6219825" y="359759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0" cy="171450"/>
    <xdr:sp fLocksText="0">
      <xdr:nvSpPr>
        <xdr:cNvPr id="23" name="CuadroTexto 34"/>
        <xdr:cNvSpPr txBox="1">
          <a:spLocks noChangeArrowheads="1"/>
        </xdr:cNvSpPr>
      </xdr:nvSpPr>
      <xdr:spPr>
        <a:xfrm>
          <a:off x="6219825" y="359759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173</xdr:row>
      <xdr:rowOff>0</xdr:rowOff>
    </xdr:from>
    <xdr:ext cx="0" cy="171450"/>
    <xdr:sp fLocksText="0">
      <xdr:nvSpPr>
        <xdr:cNvPr id="24" name="CuadroTexto 39"/>
        <xdr:cNvSpPr txBox="1">
          <a:spLocks noChangeArrowheads="1"/>
        </xdr:cNvSpPr>
      </xdr:nvSpPr>
      <xdr:spPr>
        <a:xfrm>
          <a:off x="6219825" y="90868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173</xdr:row>
      <xdr:rowOff>0</xdr:rowOff>
    </xdr:from>
    <xdr:ext cx="0" cy="171450"/>
    <xdr:sp fLocksText="0">
      <xdr:nvSpPr>
        <xdr:cNvPr id="25" name="CuadroTexto 40"/>
        <xdr:cNvSpPr txBox="1">
          <a:spLocks noChangeArrowheads="1"/>
        </xdr:cNvSpPr>
      </xdr:nvSpPr>
      <xdr:spPr>
        <a:xfrm>
          <a:off x="6219825" y="90868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1" name="CuadroTexto 1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" name="CuadroTexto 7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3" name="CuadroTexto 6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4" name="CuadroTexto 9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5" name="CuadroTexto 10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6" name="CuadroTexto 11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7" name="CuadroTexto 12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8" name="CuadroTexto 15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9" name="CuadroTexto 16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10" name="CuadroTexto 17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11" name="CuadroTexto 18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12" name="CuadroTexto 21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13" name="CuadroTexto 22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14" name="CuadroTexto 23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15" name="CuadroTexto 24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16" name="CuadroTexto 25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17" name="CuadroTexto 26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18" name="CuadroTexto 27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19" name="CuadroTexto 28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0" name="CuadroTexto 31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1" name="CuadroTexto 32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2" name="CuadroTexto 33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3" name="CuadroTexto 34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4" name="CuadroTexto 39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5" name="CuadroTexto 40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26" name="CuadroTexto 26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27" name="CuadroTexto 7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28" name="CuadroTexto 6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29" name="CuadroTexto 9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30" name="CuadroTexto 10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31" name="CuadroTexto 11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32" name="CuadroTexto 12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33" name="CuadroTexto 15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34" name="CuadroTexto 16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35" name="CuadroTexto 17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36" name="CuadroTexto 18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37" name="CuadroTexto 21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38" name="CuadroTexto 22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39" name="CuadroTexto 23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40" name="CuadroTexto 24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41" name="CuadroTexto 25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42" name="CuadroTexto 26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43" name="CuadroTexto 27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44" name="CuadroTexto 28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45" name="CuadroTexto 31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46" name="CuadroTexto 32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47" name="CuadroTexto 33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48" name="CuadroTexto 34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49" name="CuadroTexto 39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50" name="CuadroTexto 40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51" name="CuadroTexto 51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52" name="CuadroTexto 7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53" name="CuadroTexto 6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54" name="CuadroTexto 9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55" name="CuadroTexto 10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56" name="CuadroTexto 11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57" name="CuadroTexto 12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58" name="CuadroTexto 15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59" name="CuadroTexto 16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60" name="CuadroTexto 17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61" name="CuadroTexto 18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62" name="CuadroTexto 21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63" name="CuadroTexto 22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64" name="CuadroTexto 23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65" name="CuadroTexto 24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66" name="CuadroTexto 25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67" name="CuadroTexto 26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68" name="CuadroTexto 27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69" name="CuadroTexto 28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70" name="CuadroTexto 31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71" name="CuadroTexto 32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72" name="CuadroTexto 33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73" name="CuadroTexto 34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74" name="CuadroTexto 39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75" name="CuadroTexto 40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76" name="CuadroTexto 76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77" name="CuadroTexto 7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78" name="CuadroTexto 6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79" name="CuadroTexto 9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80" name="CuadroTexto 10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81" name="CuadroTexto 11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82" name="CuadroTexto 12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83" name="CuadroTexto 15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84" name="CuadroTexto 16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85" name="CuadroTexto 17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86" name="CuadroTexto 18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87" name="CuadroTexto 21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88" name="CuadroTexto 22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89" name="CuadroTexto 23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90" name="CuadroTexto 24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91" name="CuadroTexto 25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92" name="CuadroTexto 26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93" name="CuadroTexto 27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94" name="CuadroTexto 28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95" name="CuadroTexto 31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96" name="CuadroTexto 32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97" name="CuadroTexto 33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98" name="CuadroTexto 34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99" name="CuadroTexto 39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100" name="CuadroTexto 40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101" name="CuadroTexto 101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102" name="CuadroTexto 7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103" name="CuadroTexto 6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104" name="CuadroTexto 9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105" name="CuadroTexto 10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106" name="CuadroTexto 11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107" name="CuadroTexto 12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108" name="CuadroTexto 15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109" name="CuadroTexto 16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110" name="CuadroTexto 17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111" name="CuadroTexto 18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112" name="CuadroTexto 21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113" name="CuadroTexto 22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114" name="CuadroTexto 23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115" name="CuadroTexto 24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116" name="CuadroTexto 25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117" name="CuadroTexto 26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118" name="CuadroTexto 27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119" name="CuadroTexto 28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120" name="CuadroTexto 31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121" name="CuadroTexto 32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122" name="CuadroTexto 33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123" name="CuadroTexto 34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124" name="CuadroTexto 39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0" cy="171450"/>
    <xdr:sp fLocksText="0">
      <xdr:nvSpPr>
        <xdr:cNvPr id="125" name="CuadroTexto 40"/>
        <xdr:cNvSpPr txBox="1">
          <a:spLocks noChangeArrowheads="1"/>
        </xdr:cNvSpPr>
      </xdr:nvSpPr>
      <xdr:spPr>
        <a:xfrm>
          <a:off x="5438775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26" name="CuadroTexto 126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27" name="CuadroTexto 7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28" name="CuadroTexto 6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29" name="CuadroTexto 9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30" name="CuadroTexto 10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31" name="CuadroTexto 11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32" name="CuadroTexto 12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33" name="CuadroTexto 15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34" name="CuadroTexto 16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35" name="CuadroTexto 17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36" name="CuadroTexto 18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37" name="CuadroTexto 21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38" name="CuadroTexto 22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39" name="CuadroTexto 23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40" name="CuadroTexto 24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41" name="CuadroTexto 25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42" name="CuadroTexto 26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43" name="CuadroTexto 27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44" name="CuadroTexto 28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45" name="CuadroTexto 31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46" name="CuadroTexto 32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47" name="CuadroTexto 33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48" name="CuadroTexto 34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49" name="CuadroTexto 39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50" name="CuadroTexto 40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51" name="CuadroTexto 151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52" name="CuadroTexto 7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53" name="CuadroTexto 6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54" name="CuadroTexto 9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55" name="CuadroTexto 10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56" name="CuadroTexto 11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57" name="CuadroTexto 12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58" name="CuadroTexto 15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59" name="CuadroTexto 16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60" name="CuadroTexto 17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61" name="CuadroTexto 18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62" name="CuadroTexto 21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63" name="CuadroTexto 22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64" name="CuadroTexto 23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65" name="CuadroTexto 24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66" name="CuadroTexto 25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67" name="CuadroTexto 26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68" name="CuadroTexto 27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69" name="CuadroTexto 28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70" name="CuadroTexto 31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71" name="CuadroTexto 32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72" name="CuadroTexto 33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73" name="CuadroTexto 34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74" name="CuadroTexto 39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75" name="CuadroTexto 40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76" name="CuadroTexto 176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77" name="CuadroTexto 7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78" name="CuadroTexto 6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79" name="CuadroTexto 9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80" name="CuadroTexto 10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81" name="CuadroTexto 11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82" name="CuadroTexto 12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83" name="CuadroTexto 15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84" name="CuadroTexto 16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85" name="CuadroTexto 17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86" name="CuadroTexto 18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87" name="CuadroTexto 21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88" name="CuadroTexto 22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89" name="CuadroTexto 23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90" name="CuadroTexto 24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91" name="CuadroTexto 25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92" name="CuadroTexto 26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93" name="CuadroTexto 27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94" name="CuadroTexto 28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95" name="CuadroTexto 31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96" name="CuadroTexto 32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97" name="CuadroTexto 33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98" name="CuadroTexto 34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199" name="CuadroTexto 39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0" cy="171450"/>
    <xdr:sp fLocksText="0">
      <xdr:nvSpPr>
        <xdr:cNvPr id="200" name="CuadroTexto 40"/>
        <xdr:cNvSpPr txBox="1">
          <a:spLocks noChangeArrowheads="1"/>
        </xdr:cNvSpPr>
      </xdr:nvSpPr>
      <xdr:spPr>
        <a:xfrm>
          <a:off x="5438775" y="849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01" name="CuadroTexto 201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02" name="CuadroTexto 7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03" name="CuadroTexto 6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04" name="CuadroTexto 9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05" name="CuadroTexto 10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06" name="CuadroTexto 11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07" name="CuadroTexto 12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08" name="CuadroTexto 15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09" name="CuadroTexto 16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10" name="CuadroTexto 17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11" name="CuadroTexto 18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12" name="CuadroTexto 21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13" name="CuadroTexto 22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14" name="CuadroTexto 23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15" name="CuadroTexto 24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16" name="CuadroTexto 25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17" name="CuadroTexto 26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18" name="CuadroTexto 27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19" name="CuadroTexto 28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20" name="CuadroTexto 31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21" name="CuadroTexto 32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22" name="CuadroTexto 33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23" name="CuadroTexto 34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24" name="CuadroTexto 39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25" name="CuadroTexto 40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26" name="CuadroTexto 226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27" name="CuadroTexto 7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28" name="CuadroTexto 6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29" name="CuadroTexto 9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30" name="CuadroTexto 10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31" name="CuadroTexto 11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32" name="CuadroTexto 12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33" name="CuadroTexto 15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34" name="CuadroTexto 16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35" name="CuadroTexto 17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36" name="CuadroTexto 18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37" name="CuadroTexto 21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38" name="CuadroTexto 22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39" name="CuadroTexto 23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40" name="CuadroTexto 24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41" name="CuadroTexto 25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42" name="CuadroTexto 26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43" name="CuadroTexto 27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44" name="CuadroTexto 28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45" name="CuadroTexto 31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46" name="CuadroTexto 32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47" name="CuadroTexto 33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48" name="CuadroTexto 34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49" name="CuadroTexto 39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171450"/>
    <xdr:sp fLocksText="0">
      <xdr:nvSpPr>
        <xdr:cNvPr id="250" name="CuadroTexto 40"/>
        <xdr:cNvSpPr txBox="1">
          <a:spLocks noChangeArrowheads="1"/>
        </xdr:cNvSpPr>
      </xdr:nvSpPr>
      <xdr:spPr>
        <a:xfrm>
          <a:off x="5438775" y="806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8</xdr:row>
      <xdr:rowOff>0</xdr:rowOff>
    </xdr:from>
    <xdr:ext cx="0" cy="171450"/>
    <xdr:sp fLocksText="0">
      <xdr:nvSpPr>
        <xdr:cNvPr id="1" name="CuadroTexto 1"/>
        <xdr:cNvSpPr txBox="1">
          <a:spLocks noChangeArrowheads="1"/>
        </xdr:cNvSpPr>
      </xdr:nvSpPr>
      <xdr:spPr>
        <a:xfrm>
          <a:off x="5124450" y="2019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0" cy="171450"/>
    <xdr:sp fLocksText="0">
      <xdr:nvSpPr>
        <xdr:cNvPr id="2" name="CuadroTexto 7"/>
        <xdr:cNvSpPr txBox="1">
          <a:spLocks noChangeArrowheads="1"/>
        </xdr:cNvSpPr>
      </xdr:nvSpPr>
      <xdr:spPr>
        <a:xfrm>
          <a:off x="5124450" y="2019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0" cy="171450"/>
    <xdr:sp fLocksText="0">
      <xdr:nvSpPr>
        <xdr:cNvPr id="3" name="CuadroTexto 6"/>
        <xdr:cNvSpPr txBox="1">
          <a:spLocks noChangeArrowheads="1"/>
        </xdr:cNvSpPr>
      </xdr:nvSpPr>
      <xdr:spPr>
        <a:xfrm>
          <a:off x="5124450" y="2019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0" cy="171450"/>
    <xdr:sp fLocksText="0">
      <xdr:nvSpPr>
        <xdr:cNvPr id="4" name="CuadroTexto 9"/>
        <xdr:cNvSpPr txBox="1">
          <a:spLocks noChangeArrowheads="1"/>
        </xdr:cNvSpPr>
      </xdr:nvSpPr>
      <xdr:spPr>
        <a:xfrm>
          <a:off x="5124450" y="2019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0" cy="171450"/>
    <xdr:sp fLocksText="0">
      <xdr:nvSpPr>
        <xdr:cNvPr id="5" name="CuadroTexto 10"/>
        <xdr:cNvSpPr txBox="1">
          <a:spLocks noChangeArrowheads="1"/>
        </xdr:cNvSpPr>
      </xdr:nvSpPr>
      <xdr:spPr>
        <a:xfrm>
          <a:off x="5124450" y="2019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0" cy="171450"/>
    <xdr:sp fLocksText="0">
      <xdr:nvSpPr>
        <xdr:cNvPr id="6" name="CuadroTexto 11"/>
        <xdr:cNvSpPr txBox="1">
          <a:spLocks noChangeArrowheads="1"/>
        </xdr:cNvSpPr>
      </xdr:nvSpPr>
      <xdr:spPr>
        <a:xfrm>
          <a:off x="5124450" y="2019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0" cy="171450"/>
    <xdr:sp fLocksText="0">
      <xdr:nvSpPr>
        <xdr:cNvPr id="7" name="CuadroTexto 12"/>
        <xdr:cNvSpPr txBox="1">
          <a:spLocks noChangeArrowheads="1"/>
        </xdr:cNvSpPr>
      </xdr:nvSpPr>
      <xdr:spPr>
        <a:xfrm>
          <a:off x="5124450" y="2019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0" cy="171450"/>
    <xdr:sp fLocksText="0">
      <xdr:nvSpPr>
        <xdr:cNvPr id="8" name="CuadroTexto 15"/>
        <xdr:cNvSpPr txBox="1">
          <a:spLocks noChangeArrowheads="1"/>
        </xdr:cNvSpPr>
      </xdr:nvSpPr>
      <xdr:spPr>
        <a:xfrm>
          <a:off x="5124450" y="2019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0" cy="171450"/>
    <xdr:sp fLocksText="0">
      <xdr:nvSpPr>
        <xdr:cNvPr id="9" name="CuadroTexto 16"/>
        <xdr:cNvSpPr txBox="1">
          <a:spLocks noChangeArrowheads="1"/>
        </xdr:cNvSpPr>
      </xdr:nvSpPr>
      <xdr:spPr>
        <a:xfrm>
          <a:off x="5124450" y="2019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0" cy="171450"/>
    <xdr:sp fLocksText="0">
      <xdr:nvSpPr>
        <xdr:cNvPr id="10" name="CuadroTexto 17"/>
        <xdr:cNvSpPr txBox="1">
          <a:spLocks noChangeArrowheads="1"/>
        </xdr:cNvSpPr>
      </xdr:nvSpPr>
      <xdr:spPr>
        <a:xfrm>
          <a:off x="5124450" y="2019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0" cy="171450"/>
    <xdr:sp fLocksText="0">
      <xdr:nvSpPr>
        <xdr:cNvPr id="11" name="CuadroTexto 18"/>
        <xdr:cNvSpPr txBox="1">
          <a:spLocks noChangeArrowheads="1"/>
        </xdr:cNvSpPr>
      </xdr:nvSpPr>
      <xdr:spPr>
        <a:xfrm>
          <a:off x="5124450" y="2019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0" cy="171450"/>
    <xdr:sp fLocksText="0">
      <xdr:nvSpPr>
        <xdr:cNvPr id="12" name="CuadroTexto 21"/>
        <xdr:cNvSpPr txBox="1">
          <a:spLocks noChangeArrowheads="1"/>
        </xdr:cNvSpPr>
      </xdr:nvSpPr>
      <xdr:spPr>
        <a:xfrm>
          <a:off x="5124450" y="2019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0" cy="171450"/>
    <xdr:sp fLocksText="0">
      <xdr:nvSpPr>
        <xdr:cNvPr id="13" name="CuadroTexto 22"/>
        <xdr:cNvSpPr txBox="1">
          <a:spLocks noChangeArrowheads="1"/>
        </xdr:cNvSpPr>
      </xdr:nvSpPr>
      <xdr:spPr>
        <a:xfrm>
          <a:off x="5124450" y="2019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0" cy="171450"/>
    <xdr:sp fLocksText="0">
      <xdr:nvSpPr>
        <xdr:cNvPr id="14" name="CuadroTexto 23"/>
        <xdr:cNvSpPr txBox="1">
          <a:spLocks noChangeArrowheads="1"/>
        </xdr:cNvSpPr>
      </xdr:nvSpPr>
      <xdr:spPr>
        <a:xfrm>
          <a:off x="5124450" y="2019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0" cy="171450"/>
    <xdr:sp fLocksText="0">
      <xdr:nvSpPr>
        <xdr:cNvPr id="15" name="CuadroTexto 24"/>
        <xdr:cNvSpPr txBox="1">
          <a:spLocks noChangeArrowheads="1"/>
        </xdr:cNvSpPr>
      </xdr:nvSpPr>
      <xdr:spPr>
        <a:xfrm>
          <a:off x="5124450" y="2019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0" cy="171450"/>
    <xdr:sp fLocksText="0">
      <xdr:nvSpPr>
        <xdr:cNvPr id="16" name="CuadroTexto 25"/>
        <xdr:cNvSpPr txBox="1">
          <a:spLocks noChangeArrowheads="1"/>
        </xdr:cNvSpPr>
      </xdr:nvSpPr>
      <xdr:spPr>
        <a:xfrm>
          <a:off x="5124450" y="2019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0" cy="171450"/>
    <xdr:sp fLocksText="0">
      <xdr:nvSpPr>
        <xdr:cNvPr id="17" name="CuadroTexto 26"/>
        <xdr:cNvSpPr txBox="1">
          <a:spLocks noChangeArrowheads="1"/>
        </xdr:cNvSpPr>
      </xdr:nvSpPr>
      <xdr:spPr>
        <a:xfrm>
          <a:off x="5124450" y="2019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171450"/>
    <xdr:sp fLocksText="0">
      <xdr:nvSpPr>
        <xdr:cNvPr id="18" name="CuadroTexto 27"/>
        <xdr:cNvSpPr txBox="1">
          <a:spLocks noChangeArrowheads="1"/>
        </xdr:cNvSpPr>
      </xdr:nvSpPr>
      <xdr:spPr>
        <a:xfrm>
          <a:off x="5124450" y="137064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0" cy="171450"/>
    <xdr:sp fLocksText="0">
      <xdr:nvSpPr>
        <xdr:cNvPr id="19" name="CuadroTexto 28"/>
        <xdr:cNvSpPr txBox="1">
          <a:spLocks noChangeArrowheads="1"/>
        </xdr:cNvSpPr>
      </xdr:nvSpPr>
      <xdr:spPr>
        <a:xfrm>
          <a:off x="5124450" y="137064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0" cy="171450"/>
    <xdr:sp fLocksText="0">
      <xdr:nvSpPr>
        <xdr:cNvPr id="20" name="CuadroTexto 31"/>
        <xdr:cNvSpPr txBox="1">
          <a:spLocks noChangeArrowheads="1"/>
        </xdr:cNvSpPr>
      </xdr:nvSpPr>
      <xdr:spPr>
        <a:xfrm>
          <a:off x="5124450" y="20793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0" cy="171450"/>
    <xdr:sp fLocksText="0">
      <xdr:nvSpPr>
        <xdr:cNvPr id="21" name="CuadroTexto 32"/>
        <xdr:cNvSpPr txBox="1">
          <a:spLocks noChangeArrowheads="1"/>
        </xdr:cNvSpPr>
      </xdr:nvSpPr>
      <xdr:spPr>
        <a:xfrm>
          <a:off x="5124450" y="20793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108</xdr:row>
      <xdr:rowOff>0</xdr:rowOff>
    </xdr:from>
    <xdr:ext cx="0" cy="171450"/>
    <xdr:sp fLocksText="0">
      <xdr:nvSpPr>
        <xdr:cNvPr id="22" name="CuadroTexto 33"/>
        <xdr:cNvSpPr txBox="1">
          <a:spLocks noChangeArrowheads="1"/>
        </xdr:cNvSpPr>
      </xdr:nvSpPr>
      <xdr:spPr>
        <a:xfrm>
          <a:off x="5124450" y="21936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108</xdr:row>
      <xdr:rowOff>0</xdr:rowOff>
    </xdr:from>
    <xdr:ext cx="0" cy="171450"/>
    <xdr:sp fLocksText="0">
      <xdr:nvSpPr>
        <xdr:cNvPr id="23" name="CuadroTexto 34"/>
        <xdr:cNvSpPr txBox="1">
          <a:spLocks noChangeArrowheads="1"/>
        </xdr:cNvSpPr>
      </xdr:nvSpPr>
      <xdr:spPr>
        <a:xfrm>
          <a:off x="5124450" y="21936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0" cy="171450"/>
    <xdr:sp fLocksText="0">
      <xdr:nvSpPr>
        <xdr:cNvPr id="24" name="CuadroTexto 39"/>
        <xdr:cNvSpPr txBox="1">
          <a:spLocks noChangeArrowheads="1"/>
        </xdr:cNvSpPr>
      </xdr:nvSpPr>
      <xdr:spPr>
        <a:xfrm>
          <a:off x="5124450" y="2019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0" cy="171450"/>
    <xdr:sp fLocksText="0">
      <xdr:nvSpPr>
        <xdr:cNvPr id="25" name="CuadroTexto 40"/>
        <xdr:cNvSpPr txBox="1">
          <a:spLocks noChangeArrowheads="1"/>
        </xdr:cNvSpPr>
      </xdr:nvSpPr>
      <xdr:spPr>
        <a:xfrm>
          <a:off x="5124450" y="2019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28</xdr:row>
      <xdr:rowOff>0</xdr:rowOff>
    </xdr:from>
    <xdr:ext cx="0" cy="171450"/>
    <xdr:sp fLocksText="0">
      <xdr:nvSpPr>
        <xdr:cNvPr id="1" name="CuadroTexto 1"/>
        <xdr:cNvSpPr txBox="1">
          <a:spLocks noChangeArrowheads="1"/>
        </xdr:cNvSpPr>
      </xdr:nvSpPr>
      <xdr:spPr>
        <a:xfrm>
          <a:off x="5410200" y="7248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0" cy="171450"/>
    <xdr:sp fLocksText="0">
      <xdr:nvSpPr>
        <xdr:cNvPr id="2" name="CuadroTexto 7"/>
        <xdr:cNvSpPr txBox="1">
          <a:spLocks noChangeArrowheads="1"/>
        </xdr:cNvSpPr>
      </xdr:nvSpPr>
      <xdr:spPr>
        <a:xfrm>
          <a:off x="5410200" y="7248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0" cy="171450"/>
    <xdr:sp fLocksText="0">
      <xdr:nvSpPr>
        <xdr:cNvPr id="3" name="CuadroTexto 6"/>
        <xdr:cNvSpPr txBox="1">
          <a:spLocks noChangeArrowheads="1"/>
        </xdr:cNvSpPr>
      </xdr:nvSpPr>
      <xdr:spPr>
        <a:xfrm>
          <a:off x="5410200" y="7248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0" cy="171450"/>
    <xdr:sp fLocksText="0">
      <xdr:nvSpPr>
        <xdr:cNvPr id="4" name="CuadroTexto 9"/>
        <xdr:cNvSpPr txBox="1">
          <a:spLocks noChangeArrowheads="1"/>
        </xdr:cNvSpPr>
      </xdr:nvSpPr>
      <xdr:spPr>
        <a:xfrm>
          <a:off x="5410200" y="7248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0" cy="171450"/>
    <xdr:sp fLocksText="0">
      <xdr:nvSpPr>
        <xdr:cNvPr id="5" name="CuadroTexto 10"/>
        <xdr:cNvSpPr txBox="1">
          <a:spLocks noChangeArrowheads="1"/>
        </xdr:cNvSpPr>
      </xdr:nvSpPr>
      <xdr:spPr>
        <a:xfrm>
          <a:off x="5410200" y="7248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0" cy="171450"/>
    <xdr:sp fLocksText="0">
      <xdr:nvSpPr>
        <xdr:cNvPr id="6" name="CuadroTexto 11"/>
        <xdr:cNvSpPr txBox="1">
          <a:spLocks noChangeArrowheads="1"/>
        </xdr:cNvSpPr>
      </xdr:nvSpPr>
      <xdr:spPr>
        <a:xfrm>
          <a:off x="5410200" y="7248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0" cy="171450"/>
    <xdr:sp fLocksText="0">
      <xdr:nvSpPr>
        <xdr:cNvPr id="7" name="CuadroTexto 12"/>
        <xdr:cNvSpPr txBox="1">
          <a:spLocks noChangeArrowheads="1"/>
        </xdr:cNvSpPr>
      </xdr:nvSpPr>
      <xdr:spPr>
        <a:xfrm>
          <a:off x="5410200" y="7248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0" cy="171450"/>
    <xdr:sp fLocksText="0">
      <xdr:nvSpPr>
        <xdr:cNvPr id="8" name="CuadroTexto 15"/>
        <xdr:cNvSpPr txBox="1">
          <a:spLocks noChangeArrowheads="1"/>
        </xdr:cNvSpPr>
      </xdr:nvSpPr>
      <xdr:spPr>
        <a:xfrm>
          <a:off x="5410200" y="7248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0" cy="171450"/>
    <xdr:sp fLocksText="0">
      <xdr:nvSpPr>
        <xdr:cNvPr id="9" name="CuadroTexto 16"/>
        <xdr:cNvSpPr txBox="1">
          <a:spLocks noChangeArrowheads="1"/>
        </xdr:cNvSpPr>
      </xdr:nvSpPr>
      <xdr:spPr>
        <a:xfrm>
          <a:off x="5410200" y="7248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0" cy="171450"/>
    <xdr:sp fLocksText="0">
      <xdr:nvSpPr>
        <xdr:cNvPr id="10" name="CuadroTexto 17"/>
        <xdr:cNvSpPr txBox="1">
          <a:spLocks noChangeArrowheads="1"/>
        </xdr:cNvSpPr>
      </xdr:nvSpPr>
      <xdr:spPr>
        <a:xfrm>
          <a:off x="5410200" y="7248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0" cy="171450"/>
    <xdr:sp fLocksText="0">
      <xdr:nvSpPr>
        <xdr:cNvPr id="11" name="CuadroTexto 18"/>
        <xdr:cNvSpPr txBox="1">
          <a:spLocks noChangeArrowheads="1"/>
        </xdr:cNvSpPr>
      </xdr:nvSpPr>
      <xdr:spPr>
        <a:xfrm>
          <a:off x="5410200" y="7248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0" cy="171450"/>
    <xdr:sp fLocksText="0">
      <xdr:nvSpPr>
        <xdr:cNvPr id="12" name="CuadroTexto 21"/>
        <xdr:cNvSpPr txBox="1">
          <a:spLocks noChangeArrowheads="1"/>
        </xdr:cNvSpPr>
      </xdr:nvSpPr>
      <xdr:spPr>
        <a:xfrm>
          <a:off x="5410200" y="7248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0" cy="171450"/>
    <xdr:sp fLocksText="0">
      <xdr:nvSpPr>
        <xdr:cNvPr id="13" name="CuadroTexto 22"/>
        <xdr:cNvSpPr txBox="1">
          <a:spLocks noChangeArrowheads="1"/>
        </xdr:cNvSpPr>
      </xdr:nvSpPr>
      <xdr:spPr>
        <a:xfrm>
          <a:off x="5410200" y="7248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0" cy="171450"/>
    <xdr:sp fLocksText="0">
      <xdr:nvSpPr>
        <xdr:cNvPr id="14" name="CuadroTexto 23"/>
        <xdr:cNvSpPr txBox="1">
          <a:spLocks noChangeArrowheads="1"/>
        </xdr:cNvSpPr>
      </xdr:nvSpPr>
      <xdr:spPr>
        <a:xfrm>
          <a:off x="5410200" y="7248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0" cy="171450"/>
    <xdr:sp fLocksText="0">
      <xdr:nvSpPr>
        <xdr:cNvPr id="15" name="CuadroTexto 24"/>
        <xdr:cNvSpPr txBox="1">
          <a:spLocks noChangeArrowheads="1"/>
        </xdr:cNvSpPr>
      </xdr:nvSpPr>
      <xdr:spPr>
        <a:xfrm>
          <a:off x="5410200" y="7248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0" cy="171450"/>
    <xdr:sp fLocksText="0">
      <xdr:nvSpPr>
        <xdr:cNvPr id="16" name="CuadroTexto 25"/>
        <xdr:cNvSpPr txBox="1">
          <a:spLocks noChangeArrowheads="1"/>
        </xdr:cNvSpPr>
      </xdr:nvSpPr>
      <xdr:spPr>
        <a:xfrm>
          <a:off x="5410200" y="7248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0" cy="171450"/>
    <xdr:sp fLocksText="0">
      <xdr:nvSpPr>
        <xdr:cNvPr id="17" name="CuadroTexto 26"/>
        <xdr:cNvSpPr txBox="1">
          <a:spLocks noChangeArrowheads="1"/>
        </xdr:cNvSpPr>
      </xdr:nvSpPr>
      <xdr:spPr>
        <a:xfrm>
          <a:off x="5410200" y="7248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0" cy="171450"/>
    <xdr:sp fLocksText="0">
      <xdr:nvSpPr>
        <xdr:cNvPr id="18" name="CuadroTexto 27"/>
        <xdr:cNvSpPr txBox="1">
          <a:spLocks noChangeArrowheads="1"/>
        </xdr:cNvSpPr>
      </xdr:nvSpPr>
      <xdr:spPr>
        <a:xfrm>
          <a:off x="5410200" y="7248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0" cy="171450"/>
    <xdr:sp fLocksText="0">
      <xdr:nvSpPr>
        <xdr:cNvPr id="19" name="CuadroTexto 28"/>
        <xdr:cNvSpPr txBox="1">
          <a:spLocks noChangeArrowheads="1"/>
        </xdr:cNvSpPr>
      </xdr:nvSpPr>
      <xdr:spPr>
        <a:xfrm>
          <a:off x="5410200" y="7248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0" cy="171450"/>
    <xdr:sp fLocksText="0">
      <xdr:nvSpPr>
        <xdr:cNvPr id="20" name="CuadroTexto 31"/>
        <xdr:cNvSpPr txBox="1">
          <a:spLocks noChangeArrowheads="1"/>
        </xdr:cNvSpPr>
      </xdr:nvSpPr>
      <xdr:spPr>
        <a:xfrm>
          <a:off x="5410200" y="7248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0" cy="171450"/>
    <xdr:sp fLocksText="0">
      <xdr:nvSpPr>
        <xdr:cNvPr id="21" name="CuadroTexto 32"/>
        <xdr:cNvSpPr txBox="1">
          <a:spLocks noChangeArrowheads="1"/>
        </xdr:cNvSpPr>
      </xdr:nvSpPr>
      <xdr:spPr>
        <a:xfrm>
          <a:off x="5410200" y="7248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0" cy="171450"/>
    <xdr:sp fLocksText="0">
      <xdr:nvSpPr>
        <xdr:cNvPr id="22" name="CuadroTexto 33"/>
        <xdr:cNvSpPr txBox="1">
          <a:spLocks noChangeArrowheads="1"/>
        </xdr:cNvSpPr>
      </xdr:nvSpPr>
      <xdr:spPr>
        <a:xfrm>
          <a:off x="5410200" y="7248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0" cy="171450"/>
    <xdr:sp fLocksText="0">
      <xdr:nvSpPr>
        <xdr:cNvPr id="23" name="CuadroTexto 34"/>
        <xdr:cNvSpPr txBox="1">
          <a:spLocks noChangeArrowheads="1"/>
        </xdr:cNvSpPr>
      </xdr:nvSpPr>
      <xdr:spPr>
        <a:xfrm>
          <a:off x="5410200" y="7248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0" cy="171450"/>
    <xdr:sp fLocksText="0">
      <xdr:nvSpPr>
        <xdr:cNvPr id="24" name="CuadroTexto 39"/>
        <xdr:cNvSpPr txBox="1">
          <a:spLocks noChangeArrowheads="1"/>
        </xdr:cNvSpPr>
      </xdr:nvSpPr>
      <xdr:spPr>
        <a:xfrm>
          <a:off x="5410200" y="7248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0" cy="171450"/>
    <xdr:sp fLocksText="0">
      <xdr:nvSpPr>
        <xdr:cNvPr id="25" name="CuadroTexto 40"/>
        <xdr:cNvSpPr txBox="1">
          <a:spLocks noChangeArrowheads="1"/>
        </xdr:cNvSpPr>
      </xdr:nvSpPr>
      <xdr:spPr>
        <a:xfrm>
          <a:off x="5410200" y="7248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3"/>
  <sheetViews>
    <sheetView tabSelected="1" zoomScale="80" zoomScaleNormal="80" zoomScaleSheetLayoutView="70" zoomScalePageLayoutView="12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142" sqref="F142"/>
    </sheetView>
  </sheetViews>
  <sheetFormatPr defaultColWidth="15.00390625" defaultRowHeight="15"/>
  <cols>
    <col min="1" max="1" width="1.7109375" style="110" customWidth="1"/>
    <col min="2" max="2" width="90.7109375" style="371" customWidth="1"/>
    <col min="3" max="3" width="0.85546875" style="333" customWidth="1"/>
    <col min="4" max="4" width="13.57421875" style="370" customWidth="1"/>
    <col min="5" max="5" width="0.85546875" style="246" customWidth="1"/>
    <col min="6" max="6" width="15.28125" style="277" customWidth="1"/>
    <col min="7" max="7" width="0.85546875" style="180" customWidth="1"/>
    <col min="8" max="8" width="13.7109375" style="277" customWidth="1"/>
    <col min="9" max="9" width="0.71875" style="180" customWidth="1"/>
    <col min="10" max="10" width="13.57421875" style="277" customWidth="1"/>
    <col min="11" max="11" width="0.71875" style="180" customWidth="1"/>
    <col min="12" max="12" width="13.57421875" style="277" customWidth="1"/>
    <col min="13" max="13" width="0.85546875" style="180" customWidth="1"/>
    <col min="14" max="14" width="13.57421875" style="277" customWidth="1"/>
    <col min="15" max="15" width="0.85546875" style="180" customWidth="1"/>
    <col min="16" max="16" width="13.57421875" style="277" customWidth="1"/>
    <col min="17" max="17" width="0.85546875" style="180" customWidth="1"/>
    <col min="18" max="18" width="14.57421875" style="277" customWidth="1"/>
    <col min="19" max="19" width="0.85546875" style="180" customWidth="1"/>
    <col min="20" max="20" width="13.8515625" style="277" customWidth="1"/>
    <col min="21" max="21" width="0.85546875" style="180" customWidth="1"/>
    <col min="22" max="22" width="15.7109375" style="277" customWidth="1"/>
    <col min="23" max="23" width="0.85546875" style="180" customWidth="1"/>
    <col min="24" max="24" width="13.28125" style="277" customWidth="1"/>
    <col min="25" max="25" width="0.85546875" style="277" customWidth="1"/>
    <col min="26" max="26" width="14.140625" style="277" customWidth="1"/>
    <col min="27" max="27" width="0.85546875" style="180" customWidth="1"/>
    <col min="28" max="28" width="14.421875" style="278" customWidth="1"/>
    <col min="29" max="29" width="46.28125" style="110" customWidth="1"/>
    <col min="30" max="16384" width="15.00390625" style="134" customWidth="1"/>
  </cols>
  <sheetData>
    <row r="1" spans="1:29" ht="9.75" customHeight="1">
      <c r="A1" s="109"/>
      <c r="B1" s="171"/>
      <c r="C1" s="171"/>
      <c r="D1" s="172"/>
      <c r="E1" s="173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3"/>
      <c r="AC1" s="109"/>
    </row>
    <row r="2" spans="2:28" ht="15" customHeight="1">
      <c r="B2" s="475" t="s">
        <v>280</v>
      </c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7"/>
    </row>
    <row r="3" spans="2:28" ht="15" customHeight="1">
      <c r="B3" s="478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  <c r="V3" s="479"/>
      <c r="W3" s="479"/>
      <c r="X3" s="479"/>
      <c r="Y3" s="479"/>
      <c r="Z3" s="479"/>
      <c r="AA3" s="479"/>
      <c r="AB3" s="480"/>
    </row>
    <row r="4" spans="2:28" ht="16.5" customHeight="1">
      <c r="B4" s="478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80"/>
    </row>
    <row r="5" spans="2:28" ht="16.5" customHeight="1">
      <c r="B5" s="481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2"/>
      <c r="T5" s="482"/>
      <c r="U5" s="482"/>
      <c r="V5" s="482"/>
      <c r="W5" s="482"/>
      <c r="X5" s="482"/>
      <c r="Y5" s="482"/>
      <c r="Z5" s="482"/>
      <c r="AA5" s="482"/>
      <c r="AB5" s="483"/>
    </row>
    <row r="6" spans="2:28" ht="16.5" customHeight="1">
      <c r="B6" s="481"/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2"/>
      <c r="U6" s="482"/>
      <c r="V6" s="482"/>
      <c r="W6" s="482"/>
      <c r="X6" s="482"/>
      <c r="Y6" s="482"/>
      <c r="Z6" s="482"/>
      <c r="AA6" s="482"/>
      <c r="AB6" s="483"/>
    </row>
    <row r="7" spans="2:29" ht="65.25" customHeight="1">
      <c r="B7" s="175" t="s">
        <v>6</v>
      </c>
      <c r="C7" s="176"/>
      <c r="D7" s="177" t="s">
        <v>10</v>
      </c>
      <c r="E7" s="178"/>
      <c r="F7" s="179" t="s">
        <v>24</v>
      </c>
      <c r="G7" s="178"/>
      <c r="H7" s="179" t="s">
        <v>25</v>
      </c>
      <c r="I7" s="178"/>
      <c r="J7" s="179" t="s">
        <v>26</v>
      </c>
      <c r="K7" s="178"/>
      <c r="L7" s="179" t="s">
        <v>27</v>
      </c>
      <c r="M7" s="178"/>
      <c r="N7" s="179" t="s">
        <v>28</v>
      </c>
      <c r="O7" s="178"/>
      <c r="P7" s="179" t="s">
        <v>29</v>
      </c>
      <c r="R7" s="179" t="s">
        <v>30</v>
      </c>
      <c r="S7" s="178"/>
      <c r="T7" s="179" t="s">
        <v>31</v>
      </c>
      <c r="U7" s="178"/>
      <c r="V7" s="179" t="s">
        <v>32</v>
      </c>
      <c r="W7" s="178"/>
      <c r="X7" s="179" t="s">
        <v>33</v>
      </c>
      <c r="Y7" s="178"/>
      <c r="Z7" s="179" t="s">
        <v>34</v>
      </c>
      <c r="AA7" s="178"/>
      <c r="AB7" s="181" t="s">
        <v>353</v>
      </c>
      <c r="AC7" s="137" t="s">
        <v>343</v>
      </c>
    </row>
    <row r="8" spans="1:29" ht="4.5" customHeight="1">
      <c r="A8" s="111"/>
      <c r="B8" s="182"/>
      <c r="C8" s="176"/>
      <c r="D8" s="183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5"/>
      <c r="AC8" s="111"/>
    </row>
    <row r="9" spans="2:28" ht="30" customHeight="1" hidden="1">
      <c r="B9" s="186" t="s">
        <v>273</v>
      </c>
      <c r="C9" s="176"/>
      <c r="D9" s="177" t="s">
        <v>10</v>
      </c>
      <c r="E9" s="178"/>
      <c r="F9" s="179" t="s">
        <v>24</v>
      </c>
      <c r="G9" s="178"/>
      <c r="H9" s="179" t="s">
        <v>25</v>
      </c>
      <c r="I9" s="178"/>
      <c r="J9" s="179" t="s">
        <v>26</v>
      </c>
      <c r="K9" s="178"/>
      <c r="L9" s="179" t="s">
        <v>27</v>
      </c>
      <c r="M9" s="178"/>
      <c r="N9" s="179" t="s">
        <v>28</v>
      </c>
      <c r="O9" s="178"/>
      <c r="P9" s="179" t="s">
        <v>29</v>
      </c>
      <c r="R9" s="179" t="s">
        <v>30</v>
      </c>
      <c r="S9" s="178"/>
      <c r="T9" s="179" t="s">
        <v>31</v>
      </c>
      <c r="U9" s="178"/>
      <c r="V9" s="179" t="s">
        <v>32</v>
      </c>
      <c r="W9" s="178"/>
      <c r="X9" s="179" t="s">
        <v>33</v>
      </c>
      <c r="Y9" s="178"/>
      <c r="Z9" s="179" t="s">
        <v>34</v>
      </c>
      <c r="AA9" s="178"/>
      <c r="AB9" s="181" t="s">
        <v>353</v>
      </c>
    </row>
    <row r="10" spans="1:29" ht="18" customHeight="1" hidden="1">
      <c r="A10" s="112"/>
      <c r="B10" s="187" t="s">
        <v>138</v>
      </c>
      <c r="C10" s="188"/>
      <c r="D10" s="189"/>
      <c r="E10" s="184"/>
      <c r="F10" s="189"/>
      <c r="G10" s="184"/>
      <c r="H10" s="190"/>
      <c r="I10" s="184"/>
      <c r="J10" s="190"/>
      <c r="K10" s="184"/>
      <c r="L10" s="190"/>
      <c r="M10" s="184"/>
      <c r="N10" s="190"/>
      <c r="O10" s="184"/>
      <c r="P10" s="190"/>
      <c r="Q10" s="184"/>
      <c r="R10" s="190"/>
      <c r="S10" s="184"/>
      <c r="T10" s="190"/>
      <c r="U10" s="184"/>
      <c r="V10" s="190"/>
      <c r="W10" s="184"/>
      <c r="X10" s="190"/>
      <c r="Y10" s="184"/>
      <c r="Z10" s="190"/>
      <c r="AA10" s="184"/>
      <c r="AB10" s="191"/>
      <c r="AC10" s="136" t="s">
        <v>315</v>
      </c>
    </row>
    <row r="11" spans="1:29" ht="18" customHeight="1" hidden="1">
      <c r="A11" s="112"/>
      <c r="B11" s="187" t="s">
        <v>134</v>
      </c>
      <c r="C11" s="188"/>
      <c r="D11" s="189" t="s">
        <v>315</v>
      </c>
      <c r="E11" s="184"/>
      <c r="F11" s="189" t="s">
        <v>315</v>
      </c>
      <c r="G11" s="184"/>
      <c r="H11" s="189" t="s">
        <v>315</v>
      </c>
      <c r="I11" s="184"/>
      <c r="J11" s="189" t="s">
        <v>315</v>
      </c>
      <c r="K11" s="184"/>
      <c r="L11" s="189" t="s">
        <v>315</v>
      </c>
      <c r="M11" s="184"/>
      <c r="N11" s="189" t="s">
        <v>315</v>
      </c>
      <c r="O11" s="184"/>
      <c r="P11" s="189" t="s">
        <v>315</v>
      </c>
      <c r="Q11" s="184"/>
      <c r="R11" s="189" t="s">
        <v>315</v>
      </c>
      <c r="S11" s="184"/>
      <c r="T11" s="189" t="s">
        <v>315</v>
      </c>
      <c r="U11" s="184"/>
      <c r="V11" s="189" t="s">
        <v>315</v>
      </c>
      <c r="W11" s="184"/>
      <c r="X11" s="189" t="s">
        <v>315</v>
      </c>
      <c r="Y11" s="184"/>
      <c r="Z11" s="189" t="s">
        <v>315</v>
      </c>
      <c r="AA11" s="184"/>
      <c r="AB11" s="192" t="s">
        <v>315</v>
      </c>
      <c r="AC11" s="136" t="s">
        <v>315</v>
      </c>
    </row>
    <row r="12" spans="1:29" ht="18" customHeight="1" hidden="1">
      <c r="A12" s="112"/>
      <c r="B12" s="187" t="s">
        <v>135</v>
      </c>
      <c r="C12" s="188"/>
      <c r="D12" s="189" t="s">
        <v>315</v>
      </c>
      <c r="E12" s="184"/>
      <c r="F12" s="189" t="s">
        <v>315</v>
      </c>
      <c r="G12" s="184"/>
      <c r="H12" s="189" t="s">
        <v>315</v>
      </c>
      <c r="I12" s="184"/>
      <c r="J12" s="189" t="s">
        <v>315</v>
      </c>
      <c r="K12" s="184"/>
      <c r="L12" s="189" t="s">
        <v>315</v>
      </c>
      <c r="M12" s="184"/>
      <c r="N12" s="189" t="s">
        <v>315</v>
      </c>
      <c r="O12" s="184"/>
      <c r="P12" s="189" t="s">
        <v>315</v>
      </c>
      <c r="Q12" s="184"/>
      <c r="R12" s="189" t="s">
        <v>315</v>
      </c>
      <c r="S12" s="184"/>
      <c r="T12" s="189" t="s">
        <v>315</v>
      </c>
      <c r="U12" s="184"/>
      <c r="V12" s="189" t="s">
        <v>315</v>
      </c>
      <c r="W12" s="184"/>
      <c r="X12" s="189" t="s">
        <v>315</v>
      </c>
      <c r="Y12" s="184"/>
      <c r="Z12" s="189" t="s">
        <v>315</v>
      </c>
      <c r="AA12" s="184"/>
      <c r="AB12" s="192" t="s">
        <v>315</v>
      </c>
      <c r="AC12" s="136" t="s">
        <v>315</v>
      </c>
    </row>
    <row r="13" spans="1:29" ht="18" customHeight="1" hidden="1">
      <c r="A13" s="112"/>
      <c r="B13" s="187" t="s">
        <v>136</v>
      </c>
      <c r="C13" s="188"/>
      <c r="D13" s="189" t="s">
        <v>315</v>
      </c>
      <c r="E13" s="184"/>
      <c r="F13" s="189" t="s">
        <v>315</v>
      </c>
      <c r="G13" s="184"/>
      <c r="H13" s="189" t="s">
        <v>315</v>
      </c>
      <c r="I13" s="184"/>
      <c r="J13" s="189" t="s">
        <v>315</v>
      </c>
      <c r="K13" s="184"/>
      <c r="L13" s="189" t="s">
        <v>315</v>
      </c>
      <c r="M13" s="184"/>
      <c r="N13" s="189" t="s">
        <v>315</v>
      </c>
      <c r="O13" s="184"/>
      <c r="P13" s="189" t="s">
        <v>315</v>
      </c>
      <c r="Q13" s="184"/>
      <c r="R13" s="189" t="s">
        <v>315</v>
      </c>
      <c r="S13" s="184"/>
      <c r="T13" s="189" t="s">
        <v>315</v>
      </c>
      <c r="U13" s="184"/>
      <c r="V13" s="189" t="s">
        <v>315</v>
      </c>
      <c r="W13" s="184"/>
      <c r="X13" s="189" t="s">
        <v>315</v>
      </c>
      <c r="Y13" s="184"/>
      <c r="Z13" s="189" t="s">
        <v>315</v>
      </c>
      <c r="AA13" s="184"/>
      <c r="AB13" s="192" t="s">
        <v>315</v>
      </c>
      <c r="AC13" s="136" t="s">
        <v>315</v>
      </c>
    </row>
    <row r="14" spans="1:29" ht="18" customHeight="1" hidden="1">
      <c r="A14" s="112"/>
      <c r="B14" s="193" t="s">
        <v>137</v>
      </c>
      <c r="C14" s="194"/>
      <c r="D14" s="195" t="s">
        <v>315</v>
      </c>
      <c r="E14" s="196"/>
      <c r="F14" s="197" t="s">
        <v>315</v>
      </c>
      <c r="G14" s="184"/>
      <c r="H14" s="198" t="s">
        <v>315</v>
      </c>
      <c r="I14" s="196"/>
      <c r="J14" s="198" t="s">
        <v>315</v>
      </c>
      <c r="K14" s="196"/>
      <c r="L14" s="198" t="s">
        <v>315</v>
      </c>
      <c r="M14" s="196"/>
      <c r="N14" s="198" t="s">
        <v>315</v>
      </c>
      <c r="O14" s="196"/>
      <c r="P14" s="198" t="s">
        <v>315</v>
      </c>
      <c r="Q14" s="196"/>
      <c r="R14" s="198" t="s">
        <v>315</v>
      </c>
      <c r="S14" s="196"/>
      <c r="T14" s="198" t="s">
        <v>315</v>
      </c>
      <c r="U14" s="196"/>
      <c r="V14" s="198" t="s">
        <v>315</v>
      </c>
      <c r="W14" s="196"/>
      <c r="X14" s="198" t="s">
        <v>315</v>
      </c>
      <c r="Y14" s="196"/>
      <c r="Z14" s="198" t="s">
        <v>315</v>
      </c>
      <c r="AA14" s="196"/>
      <c r="AB14" s="199" t="s">
        <v>315</v>
      </c>
      <c r="AC14" s="136" t="s">
        <v>315</v>
      </c>
    </row>
    <row r="15" spans="1:29" ht="9.75" customHeight="1" hidden="1">
      <c r="A15" s="113"/>
      <c r="B15" s="188"/>
      <c r="C15" s="188"/>
      <c r="D15" s="200"/>
      <c r="E15" s="184"/>
      <c r="F15" s="201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202"/>
      <c r="AC15" s="136"/>
    </row>
    <row r="16" spans="1:29" ht="18" customHeight="1" hidden="1">
      <c r="A16" s="112"/>
      <c r="B16" s="203" t="s">
        <v>74</v>
      </c>
      <c r="C16" s="204"/>
      <c r="D16" s="205"/>
      <c r="E16" s="206"/>
      <c r="F16" s="205"/>
      <c r="G16" s="184"/>
      <c r="H16" s="207"/>
      <c r="I16" s="206"/>
      <c r="J16" s="207"/>
      <c r="K16" s="206"/>
      <c r="L16" s="207"/>
      <c r="M16" s="206"/>
      <c r="N16" s="207"/>
      <c r="O16" s="206"/>
      <c r="P16" s="207"/>
      <c r="Q16" s="206"/>
      <c r="R16" s="207"/>
      <c r="S16" s="206"/>
      <c r="T16" s="207"/>
      <c r="U16" s="206"/>
      <c r="V16" s="207"/>
      <c r="W16" s="206"/>
      <c r="X16" s="207"/>
      <c r="Y16" s="206"/>
      <c r="Z16" s="207"/>
      <c r="AA16" s="206"/>
      <c r="AB16" s="208"/>
      <c r="AC16" s="136" t="s">
        <v>315</v>
      </c>
    </row>
    <row r="17" spans="1:29" ht="18" customHeight="1" hidden="1">
      <c r="A17" s="113"/>
      <c r="B17" s="209" t="s">
        <v>268</v>
      </c>
      <c r="C17" s="188"/>
      <c r="D17" s="189" t="s">
        <v>315</v>
      </c>
      <c r="E17" s="184"/>
      <c r="F17" s="189" t="s">
        <v>315</v>
      </c>
      <c r="G17" s="184"/>
      <c r="H17" s="189" t="s">
        <v>315</v>
      </c>
      <c r="I17" s="184"/>
      <c r="J17" s="189" t="s">
        <v>315</v>
      </c>
      <c r="K17" s="184"/>
      <c r="L17" s="189" t="s">
        <v>315</v>
      </c>
      <c r="M17" s="184"/>
      <c r="N17" s="189" t="s">
        <v>315</v>
      </c>
      <c r="O17" s="184"/>
      <c r="P17" s="189" t="s">
        <v>315</v>
      </c>
      <c r="Q17" s="184"/>
      <c r="R17" s="189" t="s">
        <v>315</v>
      </c>
      <c r="S17" s="184"/>
      <c r="T17" s="189" t="s">
        <v>315</v>
      </c>
      <c r="U17" s="184"/>
      <c r="V17" s="189" t="s">
        <v>315</v>
      </c>
      <c r="W17" s="184"/>
      <c r="X17" s="189" t="s">
        <v>315</v>
      </c>
      <c r="Y17" s="184"/>
      <c r="Z17" s="189" t="s">
        <v>315</v>
      </c>
      <c r="AA17" s="184"/>
      <c r="AB17" s="192" t="s">
        <v>315</v>
      </c>
      <c r="AC17" s="136" t="s">
        <v>315</v>
      </c>
    </row>
    <row r="18" spans="1:29" ht="18" customHeight="1" hidden="1">
      <c r="A18" s="112"/>
      <c r="B18" s="187" t="s">
        <v>236</v>
      </c>
      <c r="C18" s="188"/>
      <c r="D18" s="189" t="s">
        <v>315</v>
      </c>
      <c r="E18" s="184"/>
      <c r="F18" s="189" t="s">
        <v>315</v>
      </c>
      <c r="G18" s="184"/>
      <c r="H18" s="189" t="s">
        <v>315</v>
      </c>
      <c r="I18" s="184"/>
      <c r="J18" s="189" t="s">
        <v>315</v>
      </c>
      <c r="K18" s="184"/>
      <c r="L18" s="189" t="s">
        <v>315</v>
      </c>
      <c r="M18" s="184"/>
      <c r="N18" s="189" t="s">
        <v>315</v>
      </c>
      <c r="O18" s="184"/>
      <c r="P18" s="189" t="s">
        <v>315</v>
      </c>
      <c r="Q18" s="184"/>
      <c r="R18" s="189" t="s">
        <v>315</v>
      </c>
      <c r="S18" s="184"/>
      <c r="T18" s="189" t="s">
        <v>315</v>
      </c>
      <c r="U18" s="184"/>
      <c r="V18" s="189" t="s">
        <v>315</v>
      </c>
      <c r="W18" s="184"/>
      <c r="X18" s="189" t="s">
        <v>315</v>
      </c>
      <c r="Y18" s="184"/>
      <c r="Z18" s="189" t="s">
        <v>315</v>
      </c>
      <c r="AA18" s="184"/>
      <c r="AB18" s="192" t="s">
        <v>315</v>
      </c>
      <c r="AC18" s="136" t="s">
        <v>315</v>
      </c>
    </row>
    <row r="19" spans="1:29" ht="18" customHeight="1" hidden="1">
      <c r="A19" s="112"/>
      <c r="B19" s="187" t="s">
        <v>237</v>
      </c>
      <c r="C19" s="188"/>
      <c r="D19" s="189" t="s">
        <v>315</v>
      </c>
      <c r="E19" s="184"/>
      <c r="F19" s="189" t="s">
        <v>315</v>
      </c>
      <c r="G19" s="184"/>
      <c r="H19" s="189" t="s">
        <v>315</v>
      </c>
      <c r="I19" s="184"/>
      <c r="J19" s="189" t="s">
        <v>315</v>
      </c>
      <c r="K19" s="184"/>
      <c r="L19" s="189" t="s">
        <v>315</v>
      </c>
      <c r="M19" s="184"/>
      <c r="N19" s="189" t="s">
        <v>315</v>
      </c>
      <c r="O19" s="184"/>
      <c r="P19" s="189" t="s">
        <v>315</v>
      </c>
      <c r="Q19" s="184"/>
      <c r="R19" s="189" t="s">
        <v>315</v>
      </c>
      <c r="S19" s="184"/>
      <c r="T19" s="189" t="s">
        <v>315</v>
      </c>
      <c r="U19" s="184"/>
      <c r="V19" s="189" t="s">
        <v>315</v>
      </c>
      <c r="W19" s="184"/>
      <c r="X19" s="189" t="s">
        <v>315</v>
      </c>
      <c r="Y19" s="184"/>
      <c r="Z19" s="189" t="s">
        <v>315</v>
      </c>
      <c r="AA19" s="184"/>
      <c r="AB19" s="192" t="s">
        <v>315</v>
      </c>
      <c r="AC19" s="136" t="s">
        <v>315</v>
      </c>
    </row>
    <row r="20" spans="1:29" ht="18" customHeight="1" hidden="1">
      <c r="A20" s="112"/>
      <c r="B20" s="187" t="s">
        <v>354</v>
      </c>
      <c r="C20" s="188"/>
      <c r="D20" s="189" t="s">
        <v>315</v>
      </c>
      <c r="E20" s="184"/>
      <c r="F20" s="189" t="s">
        <v>315</v>
      </c>
      <c r="G20" s="184"/>
      <c r="H20" s="189" t="s">
        <v>315</v>
      </c>
      <c r="I20" s="184"/>
      <c r="J20" s="189" t="s">
        <v>315</v>
      </c>
      <c r="K20" s="184"/>
      <c r="L20" s="189" t="s">
        <v>315</v>
      </c>
      <c r="M20" s="184"/>
      <c r="N20" s="189" t="s">
        <v>315</v>
      </c>
      <c r="O20" s="184"/>
      <c r="P20" s="189" t="s">
        <v>315</v>
      </c>
      <c r="Q20" s="184"/>
      <c r="R20" s="189" t="s">
        <v>315</v>
      </c>
      <c r="S20" s="184"/>
      <c r="T20" s="189" t="s">
        <v>315</v>
      </c>
      <c r="U20" s="184"/>
      <c r="V20" s="189" t="s">
        <v>315</v>
      </c>
      <c r="W20" s="184"/>
      <c r="X20" s="189" t="s">
        <v>315</v>
      </c>
      <c r="Y20" s="184"/>
      <c r="Z20" s="189" t="s">
        <v>315</v>
      </c>
      <c r="AA20" s="184"/>
      <c r="AB20" s="192" t="s">
        <v>315</v>
      </c>
      <c r="AC20" s="136" t="s">
        <v>315</v>
      </c>
    </row>
    <row r="21" spans="1:29" ht="18" customHeight="1" hidden="1">
      <c r="A21" s="112"/>
      <c r="B21" s="187" t="s">
        <v>355</v>
      </c>
      <c r="C21" s="188"/>
      <c r="D21" s="189" t="s">
        <v>315</v>
      </c>
      <c r="E21" s="184"/>
      <c r="F21" s="189" t="s">
        <v>315</v>
      </c>
      <c r="G21" s="184"/>
      <c r="H21" s="189" t="s">
        <v>315</v>
      </c>
      <c r="I21" s="184"/>
      <c r="J21" s="189" t="s">
        <v>315</v>
      </c>
      <c r="K21" s="184"/>
      <c r="L21" s="189" t="s">
        <v>315</v>
      </c>
      <c r="M21" s="184"/>
      <c r="N21" s="189" t="s">
        <v>315</v>
      </c>
      <c r="O21" s="184"/>
      <c r="P21" s="189" t="s">
        <v>315</v>
      </c>
      <c r="Q21" s="184"/>
      <c r="R21" s="189" t="s">
        <v>315</v>
      </c>
      <c r="S21" s="184"/>
      <c r="T21" s="189" t="s">
        <v>315</v>
      </c>
      <c r="U21" s="184"/>
      <c r="V21" s="189" t="s">
        <v>315</v>
      </c>
      <c r="W21" s="184"/>
      <c r="X21" s="189" t="s">
        <v>315</v>
      </c>
      <c r="Y21" s="184"/>
      <c r="Z21" s="189" t="s">
        <v>315</v>
      </c>
      <c r="AA21" s="184"/>
      <c r="AB21" s="192" t="s">
        <v>315</v>
      </c>
      <c r="AC21" s="136" t="s">
        <v>315</v>
      </c>
    </row>
    <row r="22" spans="1:29" ht="18" customHeight="1" hidden="1">
      <c r="A22" s="112"/>
      <c r="B22" s="187" t="s">
        <v>238</v>
      </c>
      <c r="C22" s="188"/>
      <c r="D22" s="189" t="s">
        <v>315</v>
      </c>
      <c r="E22" s="184"/>
      <c r="F22" s="189" t="s">
        <v>315</v>
      </c>
      <c r="G22" s="184"/>
      <c r="H22" s="189" t="s">
        <v>315</v>
      </c>
      <c r="I22" s="184"/>
      <c r="J22" s="189" t="s">
        <v>315</v>
      </c>
      <c r="K22" s="184"/>
      <c r="L22" s="189" t="s">
        <v>315</v>
      </c>
      <c r="M22" s="184"/>
      <c r="N22" s="189" t="s">
        <v>315</v>
      </c>
      <c r="O22" s="184"/>
      <c r="P22" s="189" t="s">
        <v>315</v>
      </c>
      <c r="Q22" s="184"/>
      <c r="R22" s="189" t="s">
        <v>315</v>
      </c>
      <c r="S22" s="184"/>
      <c r="T22" s="189" t="s">
        <v>315</v>
      </c>
      <c r="U22" s="184"/>
      <c r="V22" s="189" t="s">
        <v>315</v>
      </c>
      <c r="W22" s="184"/>
      <c r="X22" s="189" t="s">
        <v>315</v>
      </c>
      <c r="Y22" s="184"/>
      <c r="Z22" s="189" t="s">
        <v>315</v>
      </c>
      <c r="AA22" s="184"/>
      <c r="AB22" s="192" t="s">
        <v>315</v>
      </c>
      <c r="AC22" s="136" t="s">
        <v>315</v>
      </c>
    </row>
    <row r="23" spans="1:29" ht="18" customHeight="1" hidden="1">
      <c r="A23" s="112"/>
      <c r="B23" s="193" t="s">
        <v>239</v>
      </c>
      <c r="C23" s="194"/>
      <c r="D23" s="195"/>
      <c r="E23" s="196"/>
      <c r="F23" s="197"/>
      <c r="G23" s="184"/>
      <c r="H23" s="198"/>
      <c r="I23" s="196"/>
      <c r="J23" s="198"/>
      <c r="K23" s="196"/>
      <c r="L23" s="198"/>
      <c r="M23" s="196"/>
      <c r="N23" s="198"/>
      <c r="O23" s="196"/>
      <c r="P23" s="198"/>
      <c r="Q23" s="196"/>
      <c r="R23" s="198"/>
      <c r="S23" s="196"/>
      <c r="T23" s="198"/>
      <c r="U23" s="196"/>
      <c r="V23" s="198"/>
      <c r="W23" s="196"/>
      <c r="X23" s="198"/>
      <c r="Y23" s="196"/>
      <c r="Z23" s="198"/>
      <c r="AA23" s="196"/>
      <c r="AB23" s="199"/>
      <c r="AC23" s="136" t="s">
        <v>315</v>
      </c>
    </row>
    <row r="24" spans="1:29" ht="9.75" customHeight="1" hidden="1">
      <c r="A24" s="113"/>
      <c r="B24" s="188"/>
      <c r="C24" s="188"/>
      <c r="D24" s="200"/>
      <c r="E24" s="184"/>
      <c r="F24" s="201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202"/>
      <c r="AC24" s="136"/>
    </row>
    <row r="25" spans="1:29" ht="18" customHeight="1" hidden="1">
      <c r="A25" s="112"/>
      <c r="B25" s="203" t="s">
        <v>267</v>
      </c>
      <c r="C25" s="204"/>
      <c r="D25" s="205"/>
      <c r="E25" s="206"/>
      <c r="F25" s="210"/>
      <c r="G25" s="184"/>
      <c r="H25" s="207"/>
      <c r="I25" s="206"/>
      <c r="J25" s="207"/>
      <c r="K25" s="206"/>
      <c r="L25" s="207"/>
      <c r="M25" s="206"/>
      <c r="N25" s="207"/>
      <c r="O25" s="206"/>
      <c r="P25" s="207"/>
      <c r="Q25" s="206"/>
      <c r="R25" s="207"/>
      <c r="S25" s="206"/>
      <c r="T25" s="207"/>
      <c r="U25" s="206"/>
      <c r="V25" s="207"/>
      <c r="W25" s="206"/>
      <c r="X25" s="207"/>
      <c r="Y25" s="206"/>
      <c r="Z25" s="207"/>
      <c r="AA25" s="206"/>
      <c r="AB25" s="208"/>
      <c r="AC25" s="136" t="s">
        <v>315</v>
      </c>
    </row>
    <row r="26" spans="1:29" ht="18" customHeight="1" hidden="1">
      <c r="A26" s="112"/>
      <c r="B26" s="211" t="s">
        <v>268</v>
      </c>
      <c r="C26" s="188"/>
      <c r="D26" s="189" t="s">
        <v>315</v>
      </c>
      <c r="E26" s="184"/>
      <c r="F26" s="189" t="s">
        <v>315</v>
      </c>
      <c r="G26" s="184"/>
      <c r="H26" s="189" t="s">
        <v>315</v>
      </c>
      <c r="I26" s="184"/>
      <c r="J26" s="189" t="s">
        <v>315</v>
      </c>
      <c r="K26" s="184"/>
      <c r="L26" s="189" t="s">
        <v>315</v>
      </c>
      <c r="M26" s="184"/>
      <c r="N26" s="189" t="s">
        <v>315</v>
      </c>
      <c r="O26" s="184"/>
      <c r="P26" s="189" t="s">
        <v>315</v>
      </c>
      <c r="Q26" s="184"/>
      <c r="R26" s="189" t="s">
        <v>315</v>
      </c>
      <c r="S26" s="184"/>
      <c r="T26" s="189" t="s">
        <v>315</v>
      </c>
      <c r="U26" s="184"/>
      <c r="V26" s="189" t="s">
        <v>315</v>
      </c>
      <c r="W26" s="184"/>
      <c r="X26" s="189" t="s">
        <v>315</v>
      </c>
      <c r="Y26" s="184"/>
      <c r="Z26" s="189" t="s">
        <v>315</v>
      </c>
      <c r="AA26" s="184"/>
      <c r="AB26" s="192" t="s">
        <v>315</v>
      </c>
      <c r="AC26" s="136" t="s">
        <v>315</v>
      </c>
    </row>
    <row r="27" spans="1:29" ht="18" customHeight="1" hidden="1">
      <c r="A27" s="112"/>
      <c r="B27" s="187" t="s">
        <v>139</v>
      </c>
      <c r="C27" s="188"/>
      <c r="D27" s="189" t="s">
        <v>315</v>
      </c>
      <c r="E27" s="184"/>
      <c r="F27" s="189" t="s">
        <v>315</v>
      </c>
      <c r="G27" s="184"/>
      <c r="H27" s="189" t="s">
        <v>315</v>
      </c>
      <c r="I27" s="184"/>
      <c r="J27" s="189" t="s">
        <v>315</v>
      </c>
      <c r="K27" s="184"/>
      <c r="L27" s="189" t="s">
        <v>315</v>
      </c>
      <c r="M27" s="184"/>
      <c r="N27" s="189" t="s">
        <v>315</v>
      </c>
      <c r="O27" s="184"/>
      <c r="P27" s="189" t="s">
        <v>315</v>
      </c>
      <c r="Q27" s="184"/>
      <c r="R27" s="189" t="s">
        <v>315</v>
      </c>
      <c r="S27" s="184"/>
      <c r="T27" s="189" t="s">
        <v>315</v>
      </c>
      <c r="U27" s="184"/>
      <c r="V27" s="189" t="s">
        <v>315</v>
      </c>
      <c r="W27" s="184"/>
      <c r="X27" s="189" t="s">
        <v>315</v>
      </c>
      <c r="Y27" s="184"/>
      <c r="Z27" s="189" t="s">
        <v>315</v>
      </c>
      <c r="AA27" s="184"/>
      <c r="AB27" s="192" t="s">
        <v>315</v>
      </c>
      <c r="AC27" s="136" t="s">
        <v>315</v>
      </c>
    </row>
    <row r="28" spans="1:29" ht="18" customHeight="1" hidden="1">
      <c r="A28" s="112"/>
      <c r="B28" s="187" t="s">
        <v>126</v>
      </c>
      <c r="C28" s="188"/>
      <c r="D28" s="189" t="s">
        <v>315</v>
      </c>
      <c r="E28" s="184"/>
      <c r="F28" s="189" t="s">
        <v>315</v>
      </c>
      <c r="G28" s="184"/>
      <c r="H28" s="189" t="s">
        <v>315</v>
      </c>
      <c r="I28" s="184"/>
      <c r="J28" s="189" t="s">
        <v>315</v>
      </c>
      <c r="K28" s="184"/>
      <c r="L28" s="189" t="s">
        <v>315</v>
      </c>
      <c r="M28" s="184"/>
      <c r="N28" s="189" t="s">
        <v>315</v>
      </c>
      <c r="O28" s="184"/>
      <c r="P28" s="189" t="s">
        <v>315</v>
      </c>
      <c r="Q28" s="184"/>
      <c r="R28" s="189" t="s">
        <v>315</v>
      </c>
      <c r="S28" s="184"/>
      <c r="T28" s="189" t="s">
        <v>315</v>
      </c>
      <c r="U28" s="184"/>
      <c r="V28" s="189" t="s">
        <v>315</v>
      </c>
      <c r="W28" s="184"/>
      <c r="X28" s="189" t="s">
        <v>315</v>
      </c>
      <c r="Y28" s="184"/>
      <c r="Z28" s="189" t="s">
        <v>315</v>
      </c>
      <c r="AA28" s="184"/>
      <c r="AB28" s="192" t="s">
        <v>315</v>
      </c>
      <c r="AC28" s="136" t="s">
        <v>315</v>
      </c>
    </row>
    <row r="29" spans="1:29" ht="18" customHeight="1" hidden="1">
      <c r="A29" s="112"/>
      <c r="B29" s="187" t="s">
        <v>130</v>
      </c>
      <c r="C29" s="188"/>
      <c r="D29" s="189" t="s">
        <v>315</v>
      </c>
      <c r="E29" s="184"/>
      <c r="F29" s="189" t="s">
        <v>315</v>
      </c>
      <c r="G29" s="184"/>
      <c r="H29" s="189" t="s">
        <v>315</v>
      </c>
      <c r="I29" s="184"/>
      <c r="J29" s="189" t="s">
        <v>315</v>
      </c>
      <c r="K29" s="184"/>
      <c r="L29" s="189" t="s">
        <v>315</v>
      </c>
      <c r="M29" s="184"/>
      <c r="N29" s="189" t="s">
        <v>315</v>
      </c>
      <c r="O29" s="184"/>
      <c r="P29" s="189" t="s">
        <v>315</v>
      </c>
      <c r="Q29" s="184"/>
      <c r="R29" s="189" t="s">
        <v>315</v>
      </c>
      <c r="S29" s="184"/>
      <c r="T29" s="189" t="s">
        <v>315</v>
      </c>
      <c r="U29" s="184"/>
      <c r="V29" s="189" t="s">
        <v>315</v>
      </c>
      <c r="W29" s="184"/>
      <c r="X29" s="189" t="s">
        <v>315</v>
      </c>
      <c r="Y29" s="184"/>
      <c r="Z29" s="189" t="s">
        <v>315</v>
      </c>
      <c r="AA29" s="184"/>
      <c r="AB29" s="192" t="s">
        <v>315</v>
      </c>
      <c r="AC29" s="136" t="s">
        <v>315</v>
      </c>
    </row>
    <row r="30" spans="1:29" ht="18" customHeight="1" hidden="1">
      <c r="A30" s="112"/>
      <c r="B30" s="187" t="s">
        <v>131</v>
      </c>
      <c r="C30" s="188"/>
      <c r="D30" s="189" t="s">
        <v>315</v>
      </c>
      <c r="E30" s="184"/>
      <c r="F30" s="189" t="s">
        <v>315</v>
      </c>
      <c r="G30" s="184"/>
      <c r="H30" s="189" t="s">
        <v>315</v>
      </c>
      <c r="I30" s="184"/>
      <c r="J30" s="189" t="s">
        <v>315</v>
      </c>
      <c r="K30" s="184"/>
      <c r="L30" s="189" t="s">
        <v>315</v>
      </c>
      <c r="M30" s="184"/>
      <c r="N30" s="189" t="s">
        <v>315</v>
      </c>
      <c r="O30" s="184"/>
      <c r="P30" s="189" t="s">
        <v>315</v>
      </c>
      <c r="Q30" s="184"/>
      <c r="R30" s="189" t="s">
        <v>315</v>
      </c>
      <c r="S30" s="184"/>
      <c r="T30" s="189" t="s">
        <v>315</v>
      </c>
      <c r="U30" s="184"/>
      <c r="V30" s="189" t="s">
        <v>315</v>
      </c>
      <c r="W30" s="184"/>
      <c r="X30" s="189" t="s">
        <v>315</v>
      </c>
      <c r="Y30" s="184"/>
      <c r="Z30" s="189" t="s">
        <v>315</v>
      </c>
      <c r="AA30" s="184"/>
      <c r="AB30" s="192" t="s">
        <v>315</v>
      </c>
      <c r="AC30" s="136" t="s">
        <v>315</v>
      </c>
    </row>
    <row r="31" spans="1:29" ht="18" customHeight="1" hidden="1">
      <c r="A31" s="112"/>
      <c r="B31" s="187" t="s">
        <v>87</v>
      </c>
      <c r="C31" s="188"/>
      <c r="D31" s="189" t="s">
        <v>315</v>
      </c>
      <c r="E31" s="184"/>
      <c r="F31" s="189" t="s">
        <v>315</v>
      </c>
      <c r="G31" s="184"/>
      <c r="H31" s="189" t="s">
        <v>315</v>
      </c>
      <c r="I31" s="184"/>
      <c r="J31" s="189" t="s">
        <v>315</v>
      </c>
      <c r="K31" s="184"/>
      <c r="L31" s="189" t="s">
        <v>315</v>
      </c>
      <c r="M31" s="184"/>
      <c r="N31" s="189" t="s">
        <v>315</v>
      </c>
      <c r="O31" s="184"/>
      <c r="P31" s="189" t="s">
        <v>315</v>
      </c>
      <c r="Q31" s="184"/>
      <c r="R31" s="189" t="s">
        <v>315</v>
      </c>
      <c r="S31" s="184"/>
      <c r="T31" s="189" t="s">
        <v>315</v>
      </c>
      <c r="U31" s="184"/>
      <c r="V31" s="189" t="s">
        <v>315</v>
      </c>
      <c r="W31" s="184"/>
      <c r="X31" s="189" t="s">
        <v>315</v>
      </c>
      <c r="Y31" s="184"/>
      <c r="Z31" s="189" t="s">
        <v>315</v>
      </c>
      <c r="AA31" s="184"/>
      <c r="AB31" s="192" t="s">
        <v>315</v>
      </c>
      <c r="AC31" s="136" t="s">
        <v>315</v>
      </c>
    </row>
    <row r="32" spans="1:29" ht="18" customHeight="1" hidden="1">
      <c r="A32" s="112"/>
      <c r="B32" s="193" t="s">
        <v>254</v>
      </c>
      <c r="C32" s="194"/>
      <c r="D32" s="195"/>
      <c r="E32" s="196"/>
      <c r="F32" s="197"/>
      <c r="G32" s="184"/>
      <c r="H32" s="198"/>
      <c r="I32" s="196"/>
      <c r="J32" s="198"/>
      <c r="K32" s="196"/>
      <c r="L32" s="198"/>
      <c r="M32" s="196"/>
      <c r="N32" s="198"/>
      <c r="O32" s="196"/>
      <c r="P32" s="198"/>
      <c r="Q32" s="196"/>
      <c r="R32" s="198"/>
      <c r="S32" s="196"/>
      <c r="T32" s="198"/>
      <c r="U32" s="196"/>
      <c r="V32" s="198"/>
      <c r="W32" s="196"/>
      <c r="X32" s="198"/>
      <c r="Y32" s="196"/>
      <c r="Z32" s="198"/>
      <c r="AA32" s="196"/>
      <c r="AB32" s="212"/>
      <c r="AC32" s="136" t="s">
        <v>315</v>
      </c>
    </row>
    <row r="33" spans="1:29" ht="9.75" customHeight="1" hidden="1">
      <c r="A33" s="113"/>
      <c r="B33" s="188"/>
      <c r="C33" s="188"/>
      <c r="D33" s="200"/>
      <c r="E33" s="184"/>
      <c r="F33" s="201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202"/>
      <c r="AC33" s="136"/>
    </row>
    <row r="34" spans="1:29" ht="18" customHeight="1" hidden="1">
      <c r="A34" s="112"/>
      <c r="B34" s="203" t="s">
        <v>269</v>
      </c>
      <c r="C34" s="204"/>
      <c r="D34" s="205"/>
      <c r="E34" s="206"/>
      <c r="F34" s="210"/>
      <c r="G34" s="184"/>
      <c r="H34" s="207"/>
      <c r="I34" s="206"/>
      <c r="J34" s="207"/>
      <c r="K34" s="206"/>
      <c r="L34" s="207"/>
      <c r="M34" s="206"/>
      <c r="N34" s="207"/>
      <c r="O34" s="206"/>
      <c r="P34" s="207"/>
      <c r="Q34" s="206"/>
      <c r="R34" s="207"/>
      <c r="S34" s="206"/>
      <c r="T34" s="207"/>
      <c r="U34" s="206"/>
      <c r="V34" s="207"/>
      <c r="W34" s="206"/>
      <c r="X34" s="207"/>
      <c r="Y34" s="206"/>
      <c r="Z34" s="207"/>
      <c r="AA34" s="206"/>
      <c r="AB34" s="208"/>
      <c r="AC34" s="136" t="s">
        <v>315</v>
      </c>
    </row>
    <row r="35" spans="1:29" ht="18" customHeight="1" hidden="1">
      <c r="A35" s="112"/>
      <c r="B35" s="211" t="s">
        <v>268</v>
      </c>
      <c r="C35" s="188"/>
      <c r="D35" s="189" t="s">
        <v>315</v>
      </c>
      <c r="E35" s="184"/>
      <c r="F35" s="189" t="s">
        <v>315</v>
      </c>
      <c r="G35" s="184"/>
      <c r="H35" s="189" t="s">
        <v>315</v>
      </c>
      <c r="I35" s="184"/>
      <c r="J35" s="189" t="s">
        <v>315</v>
      </c>
      <c r="K35" s="184"/>
      <c r="L35" s="189" t="s">
        <v>315</v>
      </c>
      <c r="M35" s="184"/>
      <c r="N35" s="189" t="s">
        <v>315</v>
      </c>
      <c r="O35" s="184"/>
      <c r="P35" s="189" t="s">
        <v>315</v>
      </c>
      <c r="Q35" s="184"/>
      <c r="R35" s="189" t="s">
        <v>315</v>
      </c>
      <c r="S35" s="184"/>
      <c r="T35" s="189" t="s">
        <v>315</v>
      </c>
      <c r="U35" s="184"/>
      <c r="V35" s="189" t="s">
        <v>315</v>
      </c>
      <c r="W35" s="184"/>
      <c r="X35" s="189" t="s">
        <v>315</v>
      </c>
      <c r="Y35" s="184"/>
      <c r="Z35" s="189" t="s">
        <v>315</v>
      </c>
      <c r="AA35" s="184"/>
      <c r="AB35" s="192" t="s">
        <v>315</v>
      </c>
      <c r="AC35" s="136" t="s">
        <v>315</v>
      </c>
    </row>
    <row r="36" spans="1:29" ht="18" customHeight="1" hidden="1">
      <c r="A36" s="112"/>
      <c r="B36" s="187" t="s">
        <v>139</v>
      </c>
      <c r="C36" s="188"/>
      <c r="D36" s="189" t="s">
        <v>315</v>
      </c>
      <c r="E36" s="184"/>
      <c r="F36" s="189" t="s">
        <v>315</v>
      </c>
      <c r="G36" s="184"/>
      <c r="H36" s="189" t="s">
        <v>315</v>
      </c>
      <c r="I36" s="184"/>
      <c r="J36" s="189" t="s">
        <v>315</v>
      </c>
      <c r="K36" s="184"/>
      <c r="L36" s="189" t="s">
        <v>315</v>
      </c>
      <c r="M36" s="184"/>
      <c r="N36" s="189" t="s">
        <v>315</v>
      </c>
      <c r="O36" s="184"/>
      <c r="P36" s="189" t="s">
        <v>315</v>
      </c>
      <c r="Q36" s="184"/>
      <c r="R36" s="189" t="s">
        <v>315</v>
      </c>
      <c r="S36" s="184"/>
      <c r="T36" s="189" t="s">
        <v>315</v>
      </c>
      <c r="U36" s="184"/>
      <c r="V36" s="189" t="s">
        <v>315</v>
      </c>
      <c r="W36" s="184"/>
      <c r="X36" s="189" t="s">
        <v>315</v>
      </c>
      <c r="Y36" s="184"/>
      <c r="Z36" s="189" t="s">
        <v>315</v>
      </c>
      <c r="AA36" s="184"/>
      <c r="AB36" s="192" t="s">
        <v>315</v>
      </c>
      <c r="AC36" s="136" t="s">
        <v>315</v>
      </c>
    </row>
    <row r="37" spans="1:29" ht="18" customHeight="1" hidden="1">
      <c r="A37" s="112"/>
      <c r="B37" s="187" t="s">
        <v>126</v>
      </c>
      <c r="C37" s="188"/>
      <c r="D37" s="189" t="s">
        <v>315</v>
      </c>
      <c r="E37" s="184"/>
      <c r="F37" s="189" t="s">
        <v>315</v>
      </c>
      <c r="G37" s="184"/>
      <c r="H37" s="189" t="s">
        <v>315</v>
      </c>
      <c r="I37" s="184"/>
      <c r="J37" s="189" t="s">
        <v>315</v>
      </c>
      <c r="K37" s="184"/>
      <c r="L37" s="189" t="s">
        <v>315</v>
      </c>
      <c r="M37" s="184"/>
      <c r="N37" s="189" t="s">
        <v>315</v>
      </c>
      <c r="O37" s="184"/>
      <c r="P37" s="189" t="s">
        <v>315</v>
      </c>
      <c r="Q37" s="184"/>
      <c r="R37" s="189" t="s">
        <v>315</v>
      </c>
      <c r="S37" s="184"/>
      <c r="T37" s="189" t="s">
        <v>315</v>
      </c>
      <c r="U37" s="184"/>
      <c r="V37" s="189" t="s">
        <v>315</v>
      </c>
      <c r="W37" s="184"/>
      <c r="X37" s="189" t="s">
        <v>315</v>
      </c>
      <c r="Y37" s="184"/>
      <c r="Z37" s="189" t="s">
        <v>315</v>
      </c>
      <c r="AA37" s="184"/>
      <c r="AB37" s="192" t="s">
        <v>315</v>
      </c>
      <c r="AC37" s="136" t="s">
        <v>315</v>
      </c>
    </row>
    <row r="38" spans="1:29" ht="18" customHeight="1" hidden="1">
      <c r="A38" s="112"/>
      <c r="B38" s="187" t="s">
        <v>127</v>
      </c>
      <c r="C38" s="188"/>
      <c r="D38" s="189" t="s">
        <v>315</v>
      </c>
      <c r="E38" s="184"/>
      <c r="F38" s="189" t="s">
        <v>315</v>
      </c>
      <c r="G38" s="184"/>
      <c r="H38" s="189" t="s">
        <v>315</v>
      </c>
      <c r="I38" s="184"/>
      <c r="J38" s="189" t="s">
        <v>315</v>
      </c>
      <c r="K38" s="184"/>
      <c r="L38" s="189" t="s">
        <v>315</v>
      </c>
      <c r="M38" s="184"/>
      <c r="N38" s="189" t="s">
        <v>315</v>
      </c>
      <c r="O38" s="184"/>
      <c r="P38" s="189" t="s">
        <v>315</v>
      </c>
      <c r="Q38" s="184"/>
      <c r="R38" s="189" t="s">
        <v>315</v>
      </c>
      <c r="S38" s="184"/>
      <c r="T38" s="189" t="s">
        <v>315</v>
      </c>
      <c r="U38" s="184"/>
      <c r="V38" s="189" t="s">
        <v>315</v>
      </c>
      <c r="W38" s="184"/>
      <c r="X38" s="189" t="s">
        <v>315</v>
      </c>
      <c r="Y38" s="184"/>
      <c r="Z38" s="189" t="s">
        <v>315</v>
      </c>
      <c r="AA38" s="184"/>
      <c r="AB38" s="192" t="s">
        <v>315</v>
      </c>
      <c r="AC38" s="136" t="s">
        <v>315</v>
      </c>
    </row>
    <row r="39" spans="1:29" ht="18" customHeight="1" hidden="1">
      <c r="A39" s="112"/>
      <c r="B39" s="187" t="s">
        <v>128</v>
      </c>
      <c r="C39" s="188"/>
      <c r="D39" s="189" t="s">
        <v>315</v>
      </c>
      <c r="E39" s="184"/>
      <c r="F39" s="189" t="s">
        <v>315</v>
      </c>
      <c r="G39" s="184"/>
      <c r="H39" s="189" t="s">
        <v>315</v>
      </c>
      <c r="I39" s="184"/>
      <c r="J39" s="189" t="s">
        <v>315</v>
      </c>
      <c r="K39" s="184"/>
      <c r="L39" s="189" t="s">
        <v>315</v>
      </c>
      <c r="M39" s="184"/>
      <c r="N39" s="189" t="s">
        <v>315</v>
      </c>
      <c r="O39" s="184"/>
      <c r="P39" s="189" t="s">
        <v>315</v>
      </c>
      <c r="Q39" s="184"/>
      <c r="R39" s="189" t="s">
        <v>315</v>
      </c>
      <c r="S39" s="184"/>
      <c r="T39" s="189" t="s">
        <v>315</v>
      </c>
      <c r="U39" s="184"/>
      <c r="V39" s="189" t="s">
        <v>315</v>
      </c>
      <c r="W39" s="184"/>
      <c r="X39" s="189" t="s">
        <v>315</v>
      </c>
      <c r="Y39" s="184"/>
      <c r="Z39" s="189" t="s">
        <v>315</v>
      </c>
      <c r="AA39" s="184"/>
      <c r="AB39" s="192" t="s">
        <v>315</v>
      </c>
      <c r="AC39" s="136" t="s">
        <v>315</v>
      </c>
    </row>
    <row r="40" spans="1:29" ht="18" customHeight="1" hidden="1">
      <c r="A40" s="112"/>
      <c r="B40" s="187" t="s">
        <v>88</v>
      </c>
      <c r="C40" s="188"/>
      <c r="D40" s="189" t="s">
        <v>315</v>
      </c>
      <c r="E40" s="184"/>
      <c r="F40" s="189" t="s">
        <v>315</v>
      </c>
      <c r="G40" s="184"/>
      <c r="H40" s="189" t="s">
        <v>315</v>
      </c>
      <c r="I40" s="184"/>
      <c r="J40" s="189" t="s">
        <v>315</v>
      </c>
      <c r="K40" s="184"/>
      <c r="L40" s="189" t="s">
        <v>315</v>
      </c>
      <c r="M40" s="184"/>
      <c r="N40" s="189" t="s">
        <v>315</v>
      </c>
      <c r="O40" s="184"/>
      <c r="P40" s="189" t="s">
        <v>315</v>
      </c>
      <c r="Q40" s="184"/>
      <c r="R40" s="189" t="s">
        <v>315</v>
      </c>
      <c r="S40" s="184"/>
      <c r="T40" s="189" t="s">
        <v>315</v>
      </c>
      <c r="U40" s="184"/>
      <c r="V40" s="189" t="s">
        <v>315</v>
      </c>
      <c r="W40" s="184"/>
      <c r="X40" s="189" t="s">
        <v>315</v>
      </c>
      <c r="Y40" s="184"/>
      <c r="Z40" s="189" t="s">
        <v>315</v>
      </c>
      <c r="AA40" s="184"/>
      <c r="AB40" s="192" t="s">
        <v>315</v>
      </c>
      <c r="AC40" s="136" t="s">
        <v>315</v>
      </c>
    </row>
    <row r="41" spans="1:29" ht="18" customHeight="1" hidden="1">
      <c r="A41" s="112"/>
      <c r="B41" s="193" t="s">
        <v>255</v>
      </c>
      <c r="C41" s="194"/>
      <c r="D41" s="195" t="s">
        <v>315</v>
      </c>
      <c r="E41" s="196"/>
      <c r="F41" s="197" t="s">
        <v>315</v>
      </c>
      <c r="G41" s="184"/>
      <c r="H41" s="198" t="s">
        <v>315</v>
      </c>
      <c r="I41" s="196"/>
      <c r="J41" s="198" t="s">
        <v>315</v>
      </c>
      <c r="K41" s="196"/>
      <c r="L41" s="198" t="s">
        <v>315</v>
      </c>
      <c r="M41" s="196"/>
      <c r="N41" s="198" t="s">
        <v>315</v>
      </c>
      <c r="O41" s="196"/>
      <c r="P41" s="198" t="s">
        <v>315</v>
      </c>
      <c r="Q41" s="196"/>
      <c r="R41" s="198" t="s">
        <v>315</v>
      </c>
      <c r="S41" s="196"/>
      <c r="T41" s="198" t="s">
        <v>315</v>
      </c>
      <c r="U41" s="196"/>
      <c r="V41" s="198" t="s">
        <v>315</v>
      </c>
      <c r="W41" s="196"/>
      <c r="X41" s="198" t="s">
        <v>315</v>
      </c>
      <c r="Y41" s="196"/>
      <c r="Z41" s="198" t="s">
        <v>315</v>
      </c>
      <c r="AA41" s="196"/>
      <c r="AB41" s="212"/>
      <c r="AC41" s="136" t="s">
        <v>315</v>
      </c>
    </row>
    <row r="42" spans="1:29" ht="9.75" customHeight="1" hidden="1">
      <c r="A42" s="113"/>
      <c r="B42" s="188"/>
      <c r="C42" s="188"/>
      <c r="D42" s="200"/>
      <c r="E42" s="184"/>
      <c r="F42" s="201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202"/>
      <c r="AC42" s="136"/>
    </row>
    <row r="43" spans="1:29" ht="18" customHeight="1" hidden="1">
      <c r="A43" s="112"/>
      <c r="B43" s="203" t="s">
        <v>270</v>
      </c>
      <c r="C43" s="204"/>
      <c r="D43" s="205"/>
      <c r="E43" s="206"/>
      <c r="F43" s="210"/>
      <c r="G43" s="184"/>
      <c r="H43" s="207"/>
      <c r="I43" s="206"/>
      <c r="J43" s="207"/>
      <c r="K43" s="206"/>
      <c r="L43" s="207"/>
      <c r="M43" s="206"/>
      <c r="N43" s="207"/>
      <c r="O43" s="206"/>
      <c r="P43" s="207"/>
      <c r="Q43" s="206"/>
      <c r="R43" s="207"/>
      <c r="S43" s="206"/>
      <c r="T43" s="207"/>
      <c r="U43" s="206"/>
      <c r="V43" s="207"/>
      <c r="W43" s="206"/>
      <c r="X43" s="207"/>
      <c r="Y43" s="206"/>
      <c r="Z43" s="207"/>
      <c r="AA43" s="206"/>
      <c r="AB43" s="208"/>
      <c r="AC43" s="136" t="s">
        <v>315</v>
      </c>
    </row>
    <row r="44" spans="1:29" ht="18" customHeight="1" hidden="1">
      <c r="A44" s="112"/>
      <c r="B44" s="211" t="s">
        <v>268</v>
      </c>
      <c r="C44" s="188"/>
      <c r="D44" s="189" t="s">
        <v>315</v>
      </c>
      <c r="E44" s="184"/>
      <c r="F44" s="189" t="s">
        <v>315</v>
      </c>
      <c r="G44" s="184"/>
      <c r="H44" s="189" t="s">
        <v>315</v>
      </c>
      <c r="I44" s="184"/>
      <c r="J44" s="189" t="s">
        <v>315</v>
      </c>
      <c r="K44" s="184"/>
      <c r="L44" s="189" t="s">
        <v>315</v>
      </c>
      <c r="M44" s="184"/>
      <c r="N44" s="189" t="s">
        <v>315</v>
      </c>
      <c r="O44" s="184"/>
      <c r="P44" s="189" t="s">
        <v>315</v>
      </c>
      <c r="Q44" s="184"/>
      <c r="R44" s="189" t="s">
        <v>315</v>
      </c>
      <c r="S44" s="184"/>
      <c r="T44" s="189" t="s">
        <v>315</v>
      </c>
      <c r="U44" s="184"/>
      <c r="V44" s="189" t="s">
        <v>315</v>
      </c>
      <c r="W44" s="184"/>
      <c r="X44" s="189" t="s">
        <v>315</v>
      </c>
      <c r="Y44" s="184"/>
      <c r="Z44" s="189" t="s">
        <v>315</v>
      </c>
      <c r="AA44" s="184"/>
      <c r="AB44" s="192" t="s">
        <v>315</v>
      </c>
      <c r="AC44" s="136" t="s">
        <v>315</v>
      </c>
    </row>
    <row r="45" spans="1:29" ht="18" customHeight="1" hidden="1">
      <c r="A45" s="112"/>
      <c r="B45" s="187" t="s">
        <v>139</v>
      </c>
      <c r="C45" s="188"/>
      <c r="D45" s="189" t="s">
        <v>315</v>
      </c>
      <c r="E45" s="184"/>
      <c r="F45" s="189" t="s">
        <v>315</v>
      </c>
      <c r="G45" s="184"/>
      <c r="H45" s="189" t="s">
        <v>315</v>
      </c>
      <c r="I45" s="184"/>
      <c r="J45" s="189" t="s">
        <v>315</v>
      </c>
      <c r="K45" s="184"/>
      <c r="L45" s="189" t="s">
        <v>315</v>
      </c>
      <c r="M45" s="184"/>
      <c r="N45" s="189" t="s">
        <v>315</v>
      </c>
      <c r="O45" s="184"/>
      <c r="P45" s="189" t="s">
        <v>315</v>
      </c>
      <c r="Q45" s="184"/>
      <c r="R45" s="189" t="s">
        <v>315</v>
      </c>
      <c r="S45" s="184"/>
      <c r="T45" s="189" t="s">
        <v>315</v>
      </c>
      <c r="U45" s="184"/>
      <c r="V45" s="189" t="s">
        <v>315</v>
      </c>
      <c r="W45" s="184"/>
      <c r="X45" s="189" t="s">
        <v>315</v>
      </c>
      <c r="Y45" s="184"/>
      <c r="Z45" s="189" t="s">
        <v>315</v>
      </c>
      <c r="AA45" s="184"/>
      <c r="AB45" s="192" t="s">
        <v>315</v>
      </c>
      <c r="AC45" s="136" t="s">
        <v>315</v>
      </c>
    </row>
    <row r="46" spans="1:29" ht="18" customHeight="1" hidden="1">
      <c r="A46" s="112"/>
      <c r="B46" s="187" t="s">
        <v>126</v>
      </c>
      <c r="C46" s="188"/>
      <c r="D46" s="189" t="s">
        <v>315</v>
      </c>
      <c r="E46" s="184"/>
      <c r="F46" s="189" t="s">
        <v>315</v>
      </c>
      <c r="G46" s="184"/>
      <c r="H46" s="189" t="s">
        <v>315</v>
      </c>
      <c r="I46" s="184"/>
      <c r="J46" s="189" t="s">
        <v>315</v>
      </c>
      <c r="K46" s="184"/>
      <c r="L46" s="189" t="s">
        <v>315</v>
      </c>
      <c r="M46" s="184"/>
      <c r="N46" s="189" t="s">
        <v>315</v>
      </c>
      <c r="O46" s="184"/>
      <c r="P46" s="189" t="s">
        <v>315</v>
      </c>
      <c r="Q46" s="184"/>
      <c r="R46" s="189" t="s">
        <v>315</v>
      </c>
      <c r="S46" s="184"/>
      <c r="T46" s="189" t="s">
        <v>315</v>
      </c>
      <c r="U46" s="184"/>
      <c r="V46" s="189" t="s">
        <v>315</v>
      </c>
      <c r="W46" s="184"/>
      <c r="X46" s="189" t="s">
        <v>315</v>
      </c>
      <c r="Y46" s="184"/>
      <c r="Z46" s="189" t="s">
        <v>315</v>
      </c>
      <c r="AA46" s="184"/>
      <c r="AB46" s="192" t="s">
        <v>315</v>
      </c>
      <c r="AC46" s="136" t="s">
        <v>315</v>
      </c>
    </row>
    <row r="47" spans="1:29" ht="18" customHeight="1" hidden="1">
      <c r="A47" s="112"/>
      <c r="B47" s="187" t="s">
        <v>127</v>
      </c>
      <c r="C47" s="188"/>
      <c r="D47" s="189" t="s">
        <v>315</v>
      </c>
      <c r="E47" s="184"/>
      <c r="F47" s="189" t="s">
        <v>315</v>
      </c>
      <c r="G47" s="184"/>
      <c r="H47" s="189" t="s">
        <v>315</v>
      </c>
      <c r="I47" s="184"/>
      <c r="J47" s="189" t="s">
        <v>315</v>
      </c>
      <c r="K47" s="184"/>
      <c r="L47" s="189" t="s">
        <v>315</v>
      </c>
      <c r="M47" s="184"/>
      <c r="N47" s="189" t="s">
        <v>315</v>
      </c>
      <c r="O47" s="184"/>
      <c r="P47" s="189" t="s">
        <v>315</v>
      </c>
      <c r="Q47" s="184"/>
      <c r="R47" s="189" t="s">
        <v>315</v>
      </c>
      <c r="S47" s="184"/>
      <c r="T47" s="189" t="s">
        <v>315</v>
      </c>
      <c r="U47" s="184"/>
      <c r="V47" s="189" t="s">
        <v>315</v>
      </c>
      <c r="W47" s="184"/>
      <c r="X47" s="189" t="s">
        <v>315</v>
      </c>
      <c r="Y47" s="184"/>
      <c r="Z47" s="189" t="s">
        <v>315</v>
      </c>
      <c r="AA47" s="184"/>
      <c r="AB47" s="192" t="s">
        <v>315</v>
      </c>
      <c r="AC47" s="136" t="s">
        <v>315</v>
      </c>
    </row>
    <row r="48" spans="1:29" ht="18" customHeight="1" hidden="1">
      <c r="A48" s="112"/>
      <c r="B48" s="187" t="s">
        <v>89</v>
      </c>
      <c r="C48" s="188"/>
      <c r="D48" s="189" t="s">
        <v>315</v>
      </c>
      <c r="E48" s="184"/>
      <c r="F48" s="189" t="s">
        <v>315</v>
      </c>
      <c r="G48" s="184"/>
      <c r="H48" s="189" t="s">
        <v>315</v>
      </c>
      <c r="I48" s="184"/>
      <c r="J48" s="189" t="s">
        <v>315</v>
      </c>
      <c r="K48" s="184"/>
      <c r="L48" s="189" t="s">
        <v>315</v>
      </c>
      <c r="M48" s="184"/>
      <c r="N48" s="189" t="s">
        <v>315</v>
      </c>
      <c r="O48" s="184"/>
      <c r="P48" s="189" t="s">
        <v>315</v>
      </c>
      <c r="Q48" s="184"/>
      <c r="R48" s="189" t="s">
        <v>315</v>
      </c>
      <c r="S48" s="184"/>
      <c r="T48" s="189" t="s">
        <v>315</v>
      </c>
      <c r="U48" s="184"/>
      <c r="V48" s="189" t="s">
        <v>315</v>
      </c>
      <c r="W48" s="184"/>
      <c r="X48" s="189" t="s">
        <v>315</v>
      </c>
      <c r="Y48" s="184"/>
      <c r="Z48" s="189" t="s">
        <v>315</v>
      </c>
      <c r="AA48" s="184"/>
      <c r="AB48" s="192" t="s">
        <v>315</v>
      </c>
      <c r="AC48" s="136" t="s">
        <v>315</v>
      </c>
    </row>
    <row r="49" spans="1:29" ht="18" customHeight="1" hidden="1">
      <c r="A49" s="112"/>
      <c r="B49" s="193" t="s">
        <v>256</v>
      </c>
      <c r="C49" s="194"/>
      <c r="D49" s="195" t="s">
        <v>315</v>
      </c>
      <c r="E49" s="196"/>
      <c r="F49" s="197" t="s">
        <v>315</v>
      </c>
      <c r="G49" s="184"/>
      <c r="H49" s="198" t="s">
        <v>315</v>
      </c>
      <c r="I49" s="196"/>
      <c r="J49" s="198" t="s">
        <v>315</v>
      </c>
      <c r="K49" s="196"/>
      <c r="L49" s="198" t="s">
        <v>315</v>
      </c>
      <c r="M49" s="196"/>
      <c r="N49" s="198" t="s">
        <v>315</v>
      </c>
      <c r="O49" s="196"/>
      <c r="P49" s="198" t="s">
        <v>315</v>
      </c>
      <c r="Q49" s="196"/>
      <c r="R49" s="198" t="s">
        <v>315</v>
      </c>
      <c r="S49" s="196"/>
      <c r="T49" s="198" t="s">
        <v>315</v>
      </c>
      <c r="U49" s="196"/>
      <c r="V49" s="198" t="s">
        <v>315</v>
      </c>
      <c r="W49" s="196"/>
      <c r="X49" s="198" t="s">
        <v>315</v>
      </c>
      <c r="Y49" s="196"/>
      <c r="Z49" s="198" t="s">
        <v>315</v>
      </c>
      <c r="AA49" s="196"/>
      <c r="AB49" s="192" t="s">
        <v>315</v>
      </c>
      <c r="AC49" s="136" t="s">
        <v>315</v>
      </c>
    </row>
    <row r="50" spans="1:29" ht="4.5" customHeight="1" hidden="1">
      <c r="A50" s="113"/>
      <c r="B50" s="188"/>
      <c r="C50" s="188"/>
      <c r="D50" s="200"/>
      <c r="E50" s="184"/>
      <c r="F50" s="201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202"/>
      <c r="AC50" s="136"/>
    </row>
    <row r="51" spans="1:29" ht="18" customHeight="1" hidden="1">
      <c r="A51" s="112"/>
      <c r="B51" s="203" t="s">
        <v>272</v>
      </c>
      <c r="C51" s="204"/>
      <c r="D51" s="205"/>
      <c r="E51" s="206"/>
      <c r="F51" s="210"/>
      <c r="G51" s="184"/>
      <c r="H51" s="207"/>
      <c r="I51" s="206"/>
      <c r="J51" s="207"/>
      <c r="K51" s="206"/>
      <c r="L51" s="207"/>
      <c r="M51" s="206"/>
      <c r="N51" s="207"/>
      <c r="O51" s="206"/>
      <c r="P51" s="207"/>
      <c r="Q51" s="206"/>
      <c r="R51" s="207"/>
      <c r="S51" s="206"/>
      <c r="T51" s="207"/>
      <c r="U51" s="206"/>
      <c r="V51" s="207"/>
      <c r="W51" s="206"/>
      <c r="X51" s="207"/>
      <c r="Y51" s="206"/>
      <c r="Z51" s="207"/>
      <c r="AA51" s="206"/>
      <c r="AB51" s="208"/>
      <c r="AC51" s="136" t="s">
        <v>315</v>
      </c>
    </row>
    <row r="52" spans="1:29" ht="18" customHeight="1" hidden="1">
      <c r="A52" s="112"/>
      <c r="B52" s="211" t="s">
        <v>271</v>
      </c>
      <c r="C52" s="188"/>
      <c r="D52" s="189" t="s">
        <v>315</v>
      </c>
      <c r="E52" s="184"/>
      <c r="F52" s="189" t="s">
        <v>315</v>
      </c>
      <c r="G52" s="184"/>
      <c r="H52" s="189" t="s">
        <v>315</v>
      </c>
      <c r="I52" s="184"/>
      <c r="J52" s="189" t="s">
        <v>315</v>
      </c>
      <c r="K52" s="184"/>
      <c r="L52" s="189" t="s">
        <v>315</v>
      </c>
      <c r="M52" s="184"/>
      <c r="N52" s="189" t="s">
        <v>315</v>
      </c>
      <c r="O52" s="184"/>
      <c r="P52" s="189" t="s">
        <v>315</v>
      </c>
      <c r="Q52" s="184"/>
      <c r="R52" s="189" t="s">
        <v>315</v>
      </c>
      <c r="S52" s="184"/>
      <c r="T52" s="189" t="s">
        <v>315</v>
      </c>
      <c r="U52" s="184"/>
      <c r="V52" s="189" t="s">
        <v>315</v>
      </c>
      <c r="W52" s="184"/>
      <c r="X52" s="189" t="s">
        <v>315</v>
      </c>
      <c r="Y52" s="184"/>
      <c r="Z52" s="189" t="s">
        <v>315</v>
      </c>
      <c r="AA52" s="184"/>
      <c r="AB52" s="192" t="s">
        <v>315</v>
      </c>
      <c r="AC52" s="136" t="s">
        <v>315</v>
      </c>
    </row>
    <row r="53" spans="1:29" ht="18" customHeight="1" hidden="1">
      <c r="A53" s="112"/>
      <c r="B53" s="187" t="s">
        <v>139</v>
      </c>
      <c r="C53" s="188"/>
      <c r="D53" s="189" t="s">
        <v>315</v>
      </c>
      <c r="E53" s="184"/>
      <c r="F53" s="189" t="s">
        <v>315</v>
      </c>
      <c r="G53" s="184"/>
      <c r="H53" s="189" t="s">
        <v>315</v>
      </c>
      <c r="I53" s="184"/>
      <c r="J53" s="189" t="s">
        <v>315</v>
      </c>
      <c r="K53" s="184"/>
      <c r="L53" s="189" t="s">
        <v>315</v>
      </c>
      <c r="M53" s="184"/>
      <c r="N53" s="189" t="s">
        <v>315</v>
      </c>
      <c r="O53" s="184"/>
      <c r="P53" s="189" t="s">
        <v>315</v>
      </c>
      <c r="Q53" s="184"/>
      <c r="R53" s="189" t="s">
        <v>315</v>
      </c>
      <c r="S53" s="184"/>
      <c r="T53" s="189" t="s">
        <v>315</v>
      </c>
      <c r="U53" s="184"/>
      <c r="V53" s="189" t="s">
        <v>315</v>
      </c>
      <c r="W53" s="184"/>
      <c r="X53" s="189" t="s">
        <v>315</v>
      </c>
      <c r="Y53" s="184"/>
      <c r="Z53" s="189" t="s">
        <v>315</v>
      </c>
      <c r="AA53" s="184"/>
      <c r="AB53" s="192" t="s">
        <v>315</v>
      </c>
      <c r="AC53" s="136" t="s">
        <v>315</v>
      </c>
    </row>
    <row r="54" spans="1:29" ht="18" customHeight="1" hidden="1">
      <c r="A54" s="112"/>
      <c r="B54" s="187" t="s">
        <v>126</v>
      </c>
      <c r="C54" s="188"/>
      <c r="D54" s="189" t="s">
        <v>315</v>
      </c>
      <c r="E54" s="184"/>
      <c r="F54" s="189" t="s">
        <v>315</v>
      </c>
      <c r="G54" s="184"/>
      <c r="H54" s="189" t="s">
        <v>315</v>
      </c>
      <c r="I54" s="184"/>
      <c r="J54" s="189" t="s">
        <v>315</v>
      </c>
      <c r="K54" s="184"/>
      <c r="L54" s="189" t="s">
        <v>315</v>
      </c>
      <c r="M54" s="184"/>
      <c r="N54" s="189" t="s">
        <v>315</v>
      </c>
      <c r="O54" s="184"/>
      <c r="P54" s="189" t="s">
        <v>315</v>
      </c>
      <c r="Q54" s="184"/>
      <c r="R54" s="189" t="s">
        <v>315</v>
      </c>
      <c r="S54" s="184"/>
      <c r="T54" s="189" t="s">
        <v>315</v>
      </c>
      <c r="U54" s="184"/>
      <c r="V54" s="189" t="s">
        <v>315</v>
      </c>
      <c r="W54" s="184"/>
      <c r="X54" s="189" t="s">
        <v>315</v>
      </c>
      <c r="Y54" s="184"/>
      <c r="Z54" s="189" t="s">
        <v>315</v>
      </c>
      <c r="AA54" s="184"/>
      <c r="AB54" s="192" t="s">
        <v>315</v>
      </c>
      <c r="AC54" s="136" t="s">
        <v>315</v>
      </c>
    </row>
    <row r="55" spans="1:29" ht="18" customHeight="1" hidden="1">
      <c r="A55" s="112"/>
      <c r="B55" s="187" t="s">
        <v>127</v>
      </c>
      <c r="C55" s="188"/>
      <c r="D55" s="189" t="s">
        <v>315</v>
      </c>
      <c r="E55" s="184"/>
      <c r="F55" s="189" t="s">
        <v>315</v>
      </c>
      <c r="G55" s="184"/>
      <c r="H55" s="189" t="s">
        <v>315</v>
      </c>
      <c r="I55" s="184"/>
      <c r="J55" s="189" t="s">
        <v>315</v>
      </c>
      <c r="K55" s="184"/>
      <c r="L55" s="189" t="s">
        <v>315</v>
      </c>
      <c r="M55" s="184"/>
      <c r="N55" s="189" t="s">
        <v>315</v>
      </c>
      <c r="O55" s="184"/>
      <c r="P55" s="189" t="s">
        <v>315</v>
      </c>
      <c r="Q55" s="184"/>
      <c r="R55" s="189" t="s">
        <v>315</v>
      </c>
      <c r="S55" s="184"/>
      <c r="T55" s="189" t="s">
        <v>315</v>
      </c>
      <c r="U55" s="184"/>
      <c r="V55" s="189" t="s">
        <v>315</v>
      </c>
      <c r="W55" s="184"/>
      <c r="X55" s="189" t="s">
        <v>315</v>
      </c>
      <c r="Y55" s="184"/>
      <c r="Z55" s="189" t="s">
        <v>315</v>
      </c>
      <c r="AA55" s="184"/>
      <c r="AB55" s="192" t="s">
        <v>315</v>
      </c>
      <c r="AC55" s="136" t="s">
        <v>315</v>
      </c>
    </row>
    <row r="56" spans="1:29" ht="18" customHeight="1" hidden="1">
      <c r="A56" s="112"/>
      <c r="B56" s="187" t="s">
        <v>129</v>
      </c>
      <c r="C56" s="188"/>
      <c r="D56" s="189" t="s">
        <v>315</v>
      </c>
      <c r="E56" s="184"/>
      <c r="F56" s="189" t="s">
        <v>315</v>
      </c>
      <c r="G56" s="184"/>
      <c r="H56" s="189" t="s">
        <v>315</v>
      </c>
      <c r="I56" s="184"/>
      <c r="J56" s="189" t="s">
        <v>315</v>
      </c>
      <c r="K56" s="184"/>
      <c r="L56" s="189" t="s">
        <v>315</v>
      </c>
      <c r="M56" s="184"/>
      <c r="N56" s="189" t="s">
        <v>315</v>
      </c>
      <c r="O56" s="184"/>
      <c r="P56" s="189" t="s">
        <v>315</v>
      </c>
      <c r="Q56" s="184"/>
      <c r="R56" s="189" t="s">
        <v>315</v>
      </c>
      <c r="S56" s="184"/>
      <c r="T56" s="189" t="s">
        <v>315</v>
      </c>
      <c r="U56" s="184"/>
      <c r="V56" s="189" t="s">
        <v>315</v>
      </c>
      <c r="W56" s="184"/>
      <c r="X56" s="189" t="s">
        <v>315</v>
      </c>
      <c r="Y56" s="184"/>
      <c r="Z56" s="189" t="s">
        <v>315</v>
      </c>
      <c r="AA56" s="184"/>
      <c r="AB56" s="192" t="s">
        <v>315</v>
      </c>
      <c r="AC56" s="136" t="s">
        <v>315</v>
      </c>
    </row>
    <row r="57" spans="1:29" ht="18" customHeight="1" hidden="1">
      <c r="A57" s="112"/>
      <c r="B57" s="187" t="s">
        <v>90</v>
      </c>
      <c r="C57" s="188"/>
      <c r="D57" s="189" t="s">
        <v>315</v>
      </c>
      <c r="E57" s="184"/>
      <c r="F57" s="189" t="s">
        <v>315</v>
      </c>
      <c r="G57" s="184"/>
      <c r="H57" s="189" t="s">
        <v>315</v>
      </c>
      <c r="I57" s="184"/>
      <c r="J57" s="189" t="s">
        <v>315</v>
      </c>
      <c r="K57" s="184"/>
      <c r="L57" s="189" t="s">
        <v>315</v>
      </c>
      <c r="M57" s="184"/>
      <c r="N57" s="189" t="s">
        <v>315</v>
      </c>
      <c r="O57" s="184"/>
      <c r="P57" s="189" t="s">
        <v>315</v>
      </c>
      <c r="Q57" s="184"/>
      <c r="R57" s="189" t="s">
        <v>315</v>
      </c>
      <c r="S57" s="184"/>
      <c r="T57" s="189" t="s">
        <v>315</v>
      </c>
      <c r="U57" s="184"/>
      <c r="V57" s="189" t="s">
        <v>315</v>
      </c>
      <c r="W57" s="184"/>
      <c r="X57" s="189" t="s">
        <v>315</v>
      </c>
      <c r="Y57" s="184"/>
      <c r="Z57" s="189" t="s">
        <v>315</v>
      </c>
      <c r="AA57" s="184"/>
      <c r="AB57" s="192" t="s">
        <v>315</v>
      </c>
      <c r="AC57" s="136" t="s">
        <v>315</v>
      </c>
    </row>
    <row r="58" spans="1:29" ht="18" customHeight="1" hidden="1">
      <c r="A58" s="112"/>
      <c r="B58" s="193" t="s">
        <v>257</v>
      </c>
      <c r="C58" s="194"/>
      <c r="D58" s="195" t="s">
        <v>315</v>
      </c>
      <c r="E58" s="196"/>
      <c r="F58" s="195" t="s">
        <v>315</v>
      </c>
      <c r="G58" s="196"/>
      <c r="H58" s="195" t="s">
        <v>315</v>
      </c>
      <c r="I58" s="196"/>
      <c r="J58" s="195" t="s">
        <v>315</v>
      </c>
      <c r="K58" s="196"/>
      <c r="L58" s="195" t="s">
        <v>315</v>
      </c>
      <c r="M58" s="196"/>
      <c r="N58" s="195" t="s">
        <v>315</v>
      </c>
      <c r="O58" s="196"/>
      <c r="P58" s="195" t="s">
        <v>315</v>
      </c>
      <c r="Q58" s="196"/>
      <c r="R58" s="195" t="s">
        <v>315</v>
      </c>
      <c r="S58" s="196"/>
      <c r="T58" s="195" t="s">
        <v>315</v>
      </c>
      <c r="U58" s="196"/>
      <c r="V58" s="195" t="s">
        <v>315</v>
      </c>
      <c r="W58" s="196"/>
      <c r="X58" s="195" t="s">
        <v>315</v>
      </c>
      <c r="Y58" s="196"/>
      <c r="Z58" s="195" t="s">
        <v>315</v>
      </c>
      <c r="AA58" s="196"/>
      <c r="AB58" s="212"/>
      <c r="AC58" s="136" t="s">
        <v>315</v>
      </c>
    </row>
    <row r="59" spans="1:29" ht="7.5" customHeight="1" hidden="1">
      <c r="A59" s="113"/>
      <c r="B59" s="213"/>
      <c r="C59" s="213"/>
      <c r="D59" s="214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6"/>
      <c r="AC59" s="136"/>
    </row>
    <row r="60" spans="1:29" ht="30" customHeight="1" hidden="1">
      <c r="A60" s="113"/>
      <c r="B60" s="217" t="s">
        <v>115</v>
      </c>
      <c r="C60" s="176"/>
      <c r="D60" s="218" t="s">
        <v>10</v>
      </c>
      <c r="E60" s="178"/>
      <c r="F60" s="219" t="s">
        <v>24</v>
      </c>
      <c r="G60" s="178"/>
      <c r="H60" s="219" t="s">
        <v>25</v>
      </c>
      <c r="I60" s="178"/>
      <c r="J60" s="219" t="s">
        <v>26</v>
      </c>
      <c r="K60" s="178"/>
      <c r="L60" s="219" t="s">
        <v>27</v>
      </c>
      <c r="M60" s="178"/>
      <c r="N60" s="219" t="s">
        <v>28</v>
      </c>
      <c r="O60" s="178"/>
      <c r="P60" s="219" t="s">
        <v>29</v>
      </c>
      <c r="R60" s="219" t="s">
        <v>30</v>
      </c>
      <c r="S60" s="178"/>
      <c r="T60" s="219" t="s">
        <v>31</v>
      </c>
      <c r="U60" s="178"/>
      <c r="V60" s="219" t="s">
        <v>32</v>
      </c>
      <c r="W60" s="178"/>
      <c r="X60" s="219" t="s">
        <v>33</v>
      </c>
      <c r="Y60" s="178"/>
      <c r="Z60" s="219" t="s">
        <v>34</v>
      </c>
      <c r="AA60" s="178"/>
      <c r="AB60" s="181" t="s">
        <v>353</v>
      </c>
      <c r="AC60" s="136" t="s">
        <v>315</v>
      </c>
    </row>
    <row r="61" spans="1:29" ht="18" customHeight="1" hidden="1">
      <c r="A61" s="113"/>
      <c r="B61" s="203" t="s">
        <v>240</v>
      </c>
      <c r="C61" s="188"/>
      <c r="D61" s="189" t="s">
        <v>315</v>
      </c>
      <c r="E61" s="201"/>
      <c r="F61" s="189" t="s">
        <v>315</v>
      </c>
      <c r="G61" s="184"/>
      <c r="H61" s="189" t="s">
        <v>315</v>
      </c>
      <c r="I61" s="184"/>
      <c r="J61" s="189" t="s">
        <v>315</v>
      </c>
      <c r="K61" s="184"/>
      <c r="L61" s="189" t="s">
        <v>315</v>
      </c>
      <c r="M61" s="184"/>
      <c r="N61" s="189" t="s">
        <v>315</v>
      </c>
      <c r="O61" s="184"/>
      <c r="P61" s="189" t="s">
        <v>315</v>
      </c>
      <c r="Q61" s="184"/>
      <c r="R61" s="189" t="s">
        <v>315</v>
      </c>
      <c r="S61" s="184"/>
      <c r="T61" s="189" t="s">
        <v>315</v>
      </c>
      <c r="U61" s="184"/>
      <c r="V61" s="189" t="s">
        <v>315</v>
      </c>
      <c r="W61" s="184"/>
      <c r="X61" s="189" t="s">
        <v>315</v>
      </c>
      <c r="Y61" s="184"/>
      <c r="Z61" s="189" t="s">
        <v>315</v>
      </c>
      <c r="AA61" s="184"/>
      <c r="AB61" s="192" t="s">
        <v>315</v>
      </c>
      <c r="AC61" s="136" t="s">
        <v>315</v>
      </c>
    </row>
    <row r="62" spans="1:29" ht="18" customHeight="1" hidden="1">
      <c r="A62" s="113"/>
      <c r="B62" s="187" t="s">
        <v>92</v>
      </c>
      <c r="C62" s="188"/>
      <c r="D62" s="189"/>
      <c r="E62" s="201"/>
      <c r="F62" s="220"/>
      <c r="G62" s="184"/>
      <c r="H62" s="190"/>
      <c r="I62" s="184"/>
      <c r="J62" s="190"/>
      <c r="K62" s="184"/>
      <c r="L62" s="190"/>
      <c r="M62" s="184"/>
      <c r="N62" s="190"/>
      <c r="O62" s="184"/>
      <c r="P62" s="190"/>
      <c r="Q62" s="184"/>
      <c r="R62" s="190"/>
      <c r="S62" s="184"/>
      <c r="T62" s="190"/>
      <c r="U62" s="184"/>
      <c r="V62" s="190"/>
      <c r="W62" s="184"/>
      <c r="X62" s="190"/>
      <c r="Y62" s="184"/>
      <c r="Z62" s="190"/>
      <c r="AA62" s="184"/>
      <c r="AB62" s="191"/>
      <c r="AC62" s="136" t="s">
        <v>315</v>
      </c>
    </row>
    <row r="63" spans="1:29" ht="18" customHeight="1" hidden="1">
      <c r="A63" s="113"/>
      <c r="B63" s="187" t="s">
        <v>227</v>
      </c>
      <c r="C63" s="188"/>
      <c r="D63" s="189" t="s">
        <v>315</v>
      </c>
      <c r="E63" s="201"/>
      <c r="F63" s="189" t="s">
        <v>315</v>
      </c>
      <c r="G63" s="184"/>
      <c r="H63" s="189" t="s">
        <v>315</v>
      </c>
      <c r="I63" s="184"/>
      <c r="J63" s="189" t="s">
        <v>315</v>
      </c>
      <c r="K63" s="184"/>
      <c r="L63" s="189" t="s">
        <v>315</v>
      </c>
      <c r="M63" s="184"/>
      <c r="N63" s="189" t="s">
        <v>315</v>
      </c>
      <c r="O63" s="184"/>
      <c r="P63" s="189" t="s">
        <v>315</v>
      </c>
      <c r="Q63" s="184"/>
      <c r="R63" s="189" t="s">
        <v>315</v>
      </c>
      <c r="S63" s="184"/>
      <c r="T63" s="189" t="s">
        <v>315</v>
      </c>
      <c r="U63" s="184"/>
      <c r="V63" s="189" t="s">
        <v>315</v>
      </c>
      <c r="W63" s="184"/>
      <c r="X63" s="189" t="s">
        <v>315</v>
      </c>
      <c r="Y63" s="184"/>
      <c r="Z63" s="189" t="s">
        <v>315</v>
      </c>
      <c r="AA63" s="184"/>
      <c r="AB63" s="192" t="s">
        <v>315</v>
      </c>
      <c r="AC63" s="136" t="s">
        <v>315</v>
      </c>
    </row>
    <row r="64" spans="1:29" ht="18" customHeight="1" hidden="1">
      <c r="A64" s="113"/>
      <c r="B64" s="187" t="s">
        <v>140</v>
      </c>
      <c r="C64" s="188"/>
      <c r="D64" s="189" t="s">
        <v>315</v>
      </c>
      <c r="E64" s="201"/>
      <c r="F64" s="189" t="s">
        <v>315</v>
      </c>
      <c r="G64" s="184"/>
      <c r="H64" s="189" t="s">
        <v>315</v>
      </c>
      <c r="I64" s="184"/>
      <c r="J64" s="189" t="s">
        <v>315</v>
      </c>
      <c r="K64" s="184"/>
      <c r="L64" s="189" t="s">
        <v>315</v>
      </c>
      <c r="M64" s="184"/>
      <c r="N64" s="189" t="s">
        <v>315</v>
      </c>
      <c r="O64" s="184"/>
      <c r="P64" s="189" t="s">
        <v>315</v>
      </c>
      <c r="Q64" s="184"/>
      <c r="R64" s="189" t="s">
        <v>315</v>
      </c>
      <c r="S64" s="184"/>
      <c r="T64" s="189" t="s">
        <v>315</v>
      </c>
      <c r="U64" s="184"/>
      <c r="V64" s="189" t="s">
        <v>315</v>
      </c>
      <c r="W64" s="184"/>
      <c r="X64" s="189" t="s">
        <v>315</v>
      </c>
      <c r="Y64" s="184"/>
      <c r="Z64" s="189" t="s">
        <v>315</v>
      </c>
      <c r="AA64" s="184"/>
      <c r="AB64" s="192" t="s">
        <v>315</v>
      </c>
      <c r="AC64" s="136" t="s">
        <v>315</v>
      </c>
    </row>
    <row r="65" spans="1:29" ht="18" customHeight="1" hidden="1">
      <c r="A65" s="113"/>
      <c r="B65" s="187" t="s">
        <v>93</v>
      </c>
      <c r="C65" s="188"/>
      <c r="D65" s="189"/>
      <c r="E65" s="201"/>
      <c r="F65" s="220"/>
      <c r="G65" s="184"/>
      <c r="H65" s="190"/>
      <c r="I65" s="184"/>
      <c r="J65" s="190"/>
      <c r="K65" s="184"/>
      <c r="L65" s="190"/>
      <c r="M65" s="184"/>
      <c r="N65" s="190"/>
      <c r="O65" s="184"/>
      <c r="P65" s="190"/>
      <c r="Q65" s="184"/>
      <c r="R65" s="190"/>
      <c r="S65" s="184"/>
      <c r="T65" s="190"/>
      <c r="U65" s="184"/>
      <c r="V65" s="190"/>
      <c r="W65" s="184"/>
      <c r="X65" s="190"/>
      <c r="Y65" s="184"/>
      <c r="Z65" s="190"/>
      <c r="AA65" s="184"/>
      <c r="AB65" s="192"/>
      <c r="AC65" s="136" t="s">
        <v>315</v>
      </c>
    </row>
    <row r="66" spans="1:29" ht="18" customHeight="1" hidden="1">
      <c r="A66" s="113"/>
      <c r="B66" s="187" t="s">
        <v>228</v>
      </c>
      <c r="C66" s="188"/>
      <c r="D66" s="189" t="s">
        <v>315</v>
      </c>
      <c r="E66" s="201"/>
      <c r="F66" s="189" t="s">
        <v>315</v>
      </c>
      <c r="G66" s="184"/>
      <c r="H66" s="189" t="s">
        <v>315</v>
      </c>
      <c r="I66" s="184"/>
      <c r="J66" s="189" t="s">
        <v>315</v>
      </c>
      <c r="K66" s="184"/>
      <c r="L66" s="189" t="s">
        <v>315</v>
      </c>
      <c r="M66" s="184"/>
      <c r="N66" s="189" t="s">
        <v>315</v>
      </c>
      <c r="O66" s="184"/>
      <c r="P66" s="189" t="s">
        <v>315</v>
      </c>
      <c r="Q66" s="184"/>
      <c r="R66" s="189" t="s">
        <v>315</v>
      </c>
      <c r="S66" s="184"/>
      <c r="T66" s="189" t="s">
        <v>315</v>
      </c>
      <c r="U66" s="184"/>
      <c r="V66" s="189" t="s">
        <v>315</v>
      </c>
      <c r="W66" s="184"/>
      <c r="X66" s="189" t="s">
        <v>315</v>
      </c>
      <c r="Y66" s="184"/>
      <c r="Z66" s="189" t="s">
        <v>315</v>
      </c>
      <c r="AA66" s="184"/>
      <c r="AB66" s="192" t="s">
        <v>315</v>
      </c>
      <c r="AC66" s="136" t="s">
        <v>315</v>
      </c>
    </row>
    <row r="67" spans="1:29" ht="18" customHeight="1" hidden="1">
      <c r="A67" s="113"/>
      <c r="B67" s="187" t="s">
        <v>229</v>
      </c>
      <c r="C67" s="188"/>
      <c r="D67" s="189" t="s">
        <v>315</v>
      </c>
      <c r="E67" s="201"/>
      <c r="F67" s="189" t="s">
        <v>315</v>
      </c>
      <c r="G67" s="184"/>
      <c r="H67" s="189" t="s">
        <v>315</v>
      </c>
      <c r="I67" s="184"/>
      <c r="J67" s="189" t="s">
        <v>315</v>
      </c>
      <c r="K67" s="184"/>
      <c r="L67" s="189" t="s">
        <v>315</v>
      </c>
      <c r="M67" s="184"/>
      <c r="N67" s="189" t="s">
        <v>315</v>
      </c>
      <c r="O67" s="184"/>
      <c r="P67" s="189" t="s">
        <v>315</v>
      </c>
      <c r="Q67" s="184"/>
      <c r="R67" s="189" t="s">
        <v>315</v>
      </c>
      <c r="S67" s="184"/>
      <c r="T67" s="189" t="s">
        <v>315</v>
      </c>
      <c r="U67" s="184"/>
      <c r="V67" s="189" t="s">
        <v>315</v>
      </c>
      <c r="W67" s="184"/>
      <c r="X67" s="189" t="s">
        <v>315</v>
      </c>
      <c r="Y67" s="184"/>
      <c r="Z67" s="189" t="s">
        <v>315</v>
      </c>
      <c r="AA67" s="184"/>
      <c r="AB67" s="192" t="s">
        <v>315</v>
      </c>
      <c r="AC67" s="136" t="s">
        <v>315</v>
      </c>
    </row>
    <row r="68" spans="1:29" ht="17.25" customHeight="1" hidden="1">
      <c r="A68" s="112"/>
      <c r="B68" s="187" t="s">
        <v>213</v>
      </c>
      <c r="C68" s="188"/>
      <c r="D68" s="189"/>
      <c r="E68" s="201"/>
      <c r="F68" s="220"/>
      <c r="G68" s="184"/>
      <c r="H68" s="221"/>
      <c r="I68" s="184"/>
      <c r="J68" s="221"/>
      <c r="K68" s="184"/>
      <c r="L68" s="190"/>
      <c r="M68" s="184"/>
      <c r="N68" s="222"/>
      <c r="O68" s="184"/>
      <c r="P68" s="190"/>
      <c r="Q68" s="184"/>
      <c r="R68" s="222"/>
      <c r="S68" s="184"/>
      <c r="T68" s="222"/>
      <c r="U68" s="184"/>
      <c r="V68" s="222"/>
      <c r="W68" s="184"/>
      <c r="X68" s="222"/>
      <c r="Y68" s="184"/>
      <c r="Z68" s="222"/>
      <c r="AA68" s="184"/>
      <c r="AB68" s="192"/>
      <c r="AC68" s="136" t="s">
        <v>315</v>
      </c>
    </row>
    <row r="69" spans="1:29" ht="18" customHeight="1" hidden="1">
      <c r="A69" s="112"/>
      <c r="B69" s="223" t="s">
        <v>132</v>
      </c>
      <c r="C69" s="188"/>
      <c r="D69" s="189" t="s">
        <v>315</v>
      </c>
      <c r="E69" s="201"/>
      <c r="F69" s="189" t="s">
        <v>315</v>
      </c>
      <c r="G69" s="184"/>
      <c r="H69" s="189" t="s">
        <v>315</v>
      </c>
      <c r="I69" s="184"/>
      <c r="J69" s="189" t="s">
        <v>315</v>
      </c>
      <c r="K69" s="184"/>
      <c r="L69" s="189" t="s">
        <v>315</v>
      </c>
      <c r="M69" s="184"/>
      <c r="N69" s="189" t="s">
        <v>315</v>
      </c>
      <c r="O69" s="184"/>
      <c r="P69" s="189" t="s">
        <v>315</v>
      </c>
      <c r="Q69" s="184"/>
      <c r="R69" s="189" t="s">
        <v>315</v>
      </c>
      <c r="S69" s="184"/>
      <c r="T69" s="189" t="s">
        <v>315</v>
      </c>
      <c r="U69" s="184"/>
      <c r="V69" s="189" t="s">
        <v>315</v>
      </c>
      <c r="W69" s="184"/>
      <c r="X69" s="189" t="s">
        <v>315</v>
      </c>
      <c r="Y69" s="184"/>
      <c r="Z69" s="189" t="s">
        <v>315</v>
      </c>
      <c r="AA69" s="184"/>
      <c r="AB69" s="192" t="s">
        <v>315</v>
      </c>
      <c r="AC69" s="136" t="s">
        <v>315</v>
      </c>
    </row>
    <row r="70" spans="1:29" ht="18" customHeight="1" hidden="1">
      <c r="A70" s="112"/>
      <c r="B70" s="187" t="s">
        <v>133</v>
      </c>
      <c r="C70" s="188"/>
      <c r="D70" s="189" t="s">
        <v>315</v>
      </c>
      <c r="E70" s="201"/>
      <c r="F70" s="189" t="s">
        <v>315</v>
      </c>
      <c r="G70" s="184"/>
      <c r="H70" s="189" t="s">
        <v>315</v>
      </c>
      <c r="I70" s="184"/>
      <c r="J70" s="189" t="s">
        <v>315</v>
      </c>
      <c r="K70" s="184"/>
      <c r="L70" s="189" t="s">
        <v>315</v>
      </c>
      <c r="M70" s="184"/>
      <c r="N70" s="189" t="s">
        <v>315</v>
      </c>
      <c r="O70" s="184"/>
      <c r="P70" s="189" t="s">
        <v>315</v>
      </c>
      <c r="Q70" s="184"/>
      <c r="R70" s="189" t="s">
        <v>315</v>
      </c>
      <c r="S70" s="184"/>
      <c r="T70" s="189" t="s">
        <v>315</v>
      </c>
      <c r="U70" s="184"/>
      <c r="V70" s="189" t="s">
        <v>315</v>
      </c>
      <c r="W70" s="184"/>
      <c r="X70" s="189" t="s">
        <v>315</v>
      </c>
      <c r="Y70" s="184"/>
      <c r="Z70" s="189" t="s">
        <v>315</v>
      </c>
      <c r="AA70" s="184"/>
      <c r="AB70" s="192" t="s">
        <v>315</v>
      </c>
      <c r="AC70" s="136" t="s">
        <v>315</v>
      </c>
    </row>
    <row r="71" spans="1:29" ht="18" customHeight="1" hidden="1">
      <c r="A71" s="112"/>
      <c r="B71" s="187" t="s">
        <v>206</v>
      </c>
      <c r="C71" s="188"/>
      <c r="D71" s="189" t="s">
        <v>315</v>
      </c>
      <c r="E71" s="201"/>
      <c r="F71" s="189" t="s">
        <v>315</v>
      </c>
      <c r="G71" s="184"/>
      <c r="H71" s="189" t="s">
        <v>315</v>
      </c>
      <c r="I71" s="184"/>
      <c r="J71" s="189" t="s">
        <v>315</v>
      </c>
      <c r="K71" s="184"/>
      <c r="L71" s="189" t="s">
        <v>315</v>
      </c>
      <c r="M71" s="184"/>
      <c r="N71" s="189" t="s">
        <v>315</v>
      </c>
      <c r="O71" s="184"/>
      <c r="P71" s="189" t="s">
        <v>315</v>
      </c>
      <c r="Q71" s="184"/>
      <c r="R71" s="189" t="s">
        <v>315</v>
      </c>
      <c r="S71" s="184"/>
      <c r="T71" s="189" t="s">
        <v>315</v>
      </c>
      <c r="U71" s="184"/>
      <c r="V71" s="189" t="s">
        <v>315</v>
      </c>
      <c r="W71" s="184"/>
      <c r="X71" s="189" t="s">
        <v>315</v>
      </c>
      <c r="Y71" s="184"/>
      <c r="Z71" s="189" t="s">
        <v>315</v>
      </c>
      <c r="AA71" s="184"/>
      <c r="AB71" s="192" t="s">
        <v>315</v>
      </c>
      <c r="AC71" s="136" t="s">
        <v>315</v>
      </c>
    </row>
    <row r="72" spans="1:29" ht="18" customHeight="1" hidden="1">
      <c r="A72" s="112"/>
      <c r="B72" s="187" t="s">
        <v>207</v>
      </c>
      <c r="C72" s="188"/>
      <c r="D72" s="189" t="s">
        <v>315</v>
      </c>
      <c r="E72" s="201"/>
      <c r="F72" s="189" t="s">
        <v>315</v>
      </c>
      <c r="G72" s="184"/>
      <c r="H72" s="189" t="s">
        <v>315</v>
      </c>
      <c r="I72" s="184"/>
      <c r="J72" s="189" t="s">
        <v>315</v>
      </c>
      <c r="K72" s="184"/>
      <c r="L72" s="189" t="s">
        <v>315</v>
      </c>
      <c r="M72" s="184"/>
      <c r="N72" s="189" t="s">
        <v>315</v>
      </c>
      <c r="O72" s="184"/>
      <c r="P72" s="189" t="s">
        <v>315</v>
      </c>
      <c r="Q72" s="184"/>
      <c r="R72" s="189" t="s">
        <v>315</v>
      </c>
      <c r="S72" s="184"/>
      <c r="T72" s="189" t="s">
        <v>315</v>
      </c>
      <c r="U72" s="184"/>
      <c r="V72" s="189" t="s">
        <v>315</v>
      </c>
      <c r="W72" s="184"/>
      <c r="X72" s="189" t="s">
        <v>315</v>
      </c>
      <c r="Y72" s="184"/>
      <c r="Z72" s="189" t="s">
        <v>315</v>
      </c>
      <c r="AA72" s="184"/>
      <c r="AB72" s="192" t="s">
        <v>315</v>
      </c>
      <c r="AC72" s="136" t="s">
        <v>315</v>
      </c>
    </row>
    <row r="73" spans="1:29" ht="18" customHeight="1" hidden="1">
      <c r="A73" s="112"/>
      <c r="B73" s="187" t="s">
        <v>230</v>
      </c>
      <c r="C73" s="188"/>
      <c r="D73" s="189" t="s">
        <v>315</v>
      </c>
      <c r="E73" s="201"/>
      <c r="F73" s="189" t="s">
        <v>315</v>
      </c>
      <c r="G73" s="184"/>
      <c r="H73" s="189" t="s">
        <v>315</v>
      </c>
      <c r="I73" s="184"/>
      <c r="J73" s="189" t="s">
        <v>315</v>
      </c>
      <c r="K73" s="184"/>
      <c r="L73" s="189" t="s">
        <v>315</v>
      </c>
      <c r="M73" s="184"/>
      <c r="N73" s="189" t="s">
        <v>315</v>
      </c>
      <c r="O73" s="184"/>
      <c r="P73" s="189" t="s">
        <v>315</v>
      </c>
      <c r="Q73" s="184"/>
      <c r="R73" s="189" t="s">
        <v>315</v>
      </c>
      <c r="S73" s="184"/>
      <c r="T73" s="189" t="s">
        <v>315</v>
      </c>
      <c r="U73" s="184"/>
      <c r="V73" s="189" t="s">
        <v>315</v>
      </c>
      <c r="W73" s="184"/>
      <c r="X73" s="189" t="s">
        <v>315</v>
      </c>
      <c r="Y73" s="184"/>
      <c r="Z73" s="189" t="s">
        <v>315</v>
      </c>
      <c r="AA73" s="184"/>
      <c r="AB73" s="192" t="s">
        <v>315</v>
      </c>
      <c r="AC73" s="136" t="s">
        <v>315</v>
      </c>
    </row>
    <row r="74" spans="1:29" ht="18" customHeight="1" hidden="1">
      <c r="A74" s="112"/>
      <c r="B74" s="187" t="s">
        <v>231</v>
      </c>
      <c r="C74" s="188"/>
      <c r="D74" s="189" t="s">
        <v>315</v>
      </c>
      <c r="E74" s="201"/>
      <c r="F74" s="189" t="s">
        <v>315</v>
      </c>
      <c r="G74" s="184"/>
      <c r="H74" s="189" t="s">
        <v>315</v>
      </c>
      <c r="I74" s="184"/>
      <c r="J74" s="189" t="s">
        <v>315</v>
      </c>
      <c r="K74" s="184"/>
      <c r="L74" s="189" t="s">
        <v>315</v>
      </c>
      <c r="M74" s="184"/>
      <c r="N74" s="189" t="s">
        <v>315</v>
      </c>
      <c r="O74" s="184"/>
      <c r="P74" s="189" t="s">
        <v>315</v>
      </c>
      <c r="Q74" s="184"/>
      <c r="R74" s="189" t="s">
        <v>315</v>
      </c>
      <c r="S74" s="184"/>
      <c r="T74" s="189" t="s">
        <v>315</v>
      </c>
      <c r="U74" s="184"/>
      <c r="V74" s="189" t="s">
        <v>315</v>
      </c>
      <c r="W74" s="184"/>
      <c r="X74" s="189" t="s">
        <v>315</v>
      </c>
      <c r="Y74" s="184"/>
      <c r="Z74" s="189" t="s">
        <v>315</v>
      </c>
      <c r="AA74" s="184"/>
      <c r="AB74" s="192" t="s">
        <v>315</v>
      </c>
      <c r="AC74" s="136" t="s">
        <v>315</v>
      </c>
    </row>
    <row r="75" spans="1:29" ht="18" customHeight="1" hidden="1">
      <c r="A75" s="112"/>
      <c r="B75" s="187" t="s">
        <v>232</v>
      </c>
      <c r="C75" s="188"/>
      <c r="D75" s="189" t="s">
        <v>315</v>
      </c>
      <c r="E75" s="201"/>
      <c r="F75" s="189" t="s">
        <v>315</v>
      </c>
      <c r="G75" s="184"/>
      <c r="H75" s="189" t="s">
        <v>315</v>
      </c>
      <c r="I75" s="184"/>
      <c r="J75" s="189" t="s">
        <v>315</v>
      </c>
      <c r="K75" s="184"/>
      <c r="L75" s="189" t="s">
        <v>315</v>
      </c>
      <c r="M75" s="184"/>
      <c r="N75" s="189" t="s">
        <v>315</v>
      </c>
      <c r="O75" s="184"/>
      <c r="P75" s="189" t="s">
        <v>315</v>
      </c>
      <c r="Q75" s="184"/>
      <c r="R75" s="189" t="s">
        <v>315</v>
      </c>
      <c r="S75" s="184"/>
      <c r="T75" s="189" t="s">
        <v>315</v>
      </c>
      <c r="U75" s="184"/>
      <c r="V75" s="189" t="s">
        <v>315</v>
      </c>
      <c r="W75" s="184"/>
      <c r="X75" s="189" t="s">
        <v>315</v>
      </c>
      <c r="Y75" s="184"/>
      <c r="Z75" s="189" t="s">
        <v>315</v>
      </c>
      <c r="AA75" s="184"/>
      <c r="AB75" s="192" t="s">
        <v>315</v>
      </c>
      <c r="AC75" s="136" t="s">
        <v>315</v>
      </c>
    </row>
    <row r="76" spans="1:29" ht="18" customHeight="1" hidden="1">
      <c r="A76" s="112"/>
      <c r="B76" s="211" t="s">
        <v>214</v>
      </c>
      <c r="C76" s="188"/>
      <c r="D76" s="189" t="s">
        <v>315</v>
      </c>
      <c r="E76" s="201"/>
      <c r="F76" s="189" t="s">
        <v>315</v>
      </c>
      <c r="G76" s="184"/>
      <c r="H76" s="189" t="s">
        <v>315</v>
      </c>
      <c r="I76" s="184"/>
      <c r="J76" s="189" t="s">
        <v>315</v>
      </c>
      <c r="K76" s="184"/>
      <c r="L76" s="189" t="s">
        <v>315</v>
      </c>
      <c r="M76" s="184"/>
      <c r="N76" s="189" t="s">
        <v>315</v>
      </c>
      <c r="O76" s="184"/>
      <c r="P76" s="189" t="s">
        <v>315</v>
      </c>
      <c r="Q76" s="184"/>
      <c r="R76" s="189" t="s">
        <v>315</v>
      </c>
      <c r="S76" s="184"/>
      <c r="T76" s="189" t="s">
        <v>315</v>
      </c>
      <c r="U76" s="184"/>
      <c r="V76" s="189" t="s">
        <v>315</v>
      </c>
      <c r="W76" s="184"/>
      <c r="X76" s="189" t="s">
        <v>315</v>
      </c>
      <c r="Y76" s="184"/>
      <c r="Z76" s="189" t="s">
        <v>315</v>
      </c>
      <c r="AA76" s="184"/>
      <c r="AB76" s="192" t="s">
        <v>315</v>
      </c>
      <c r="AC76" s="136" t="s">
        <v>315</v>
      </c>
    </row>
    <row r="77" spans="1:29" ht="18" customHeight="1" hidden="1">
      <c r="A77" s="112"/>
      <c r="B77" s="187" t="s">
        <v>215</v>
      </c>
      <c r="C77" s="188"/>
      <c r="D77" s="189" t="s">
        <v>315</v>
      </c>
      <c r="E77" s="201"/>
      <c r="F77" s="189" t="s">
        <v>315</v>
      </c>
      <c r="G77" s="184"/>
      <c r="H77" s="189" t="s">
        <v>315</v>
      </c>
      <c r="I77" s="184"/>
      <c r="J77" s="189" t="s">
        <v>315</v>
      </c>
      <c r="K77" s="184"/>
      <c r="L77" s="189" t="s">
        <v>315</v>
      </c>
      <c r="M77" s="184"/>
      <c r="N77" s="189" t="s">
        <v>315</v>
      </c>
      <c r="O77" s="184"/>
      <c r="P77" s="189" t="s">
        <v>315</v>
      </c>
      <c r="Q77" s="184"/>
      <c r="R77" s="189" t="s">
        <v>315</v>
      </c>
      <c r="S77" s="184"/>
      <c r="T77" s="189" t="s">
        <v>315</v>
      </c>
      <c r="U77" s="184"/>
      <c r="V77" s="189" t="s">
        <v>315</v>
      </c>
      <c r="W77" s="184"/>
      <c r="X77" s="189" t="s">
        <v>315</v>
      </c>
      <c r="Y77" s="184"/>
      <c r="Z77" s="189" t="s">
        <v>315</v>
      </c>
      <c r="AA77" s="184"/>
      <c r="AB77" s="192" t="s">
        <v>315</v>
      </c>
      <c r="AC77" s="136" t="s">
        <v>315</v>
      </c>
    </row>
    <row r="78" spans="1:29" ht="18" customHeight="1" hidden="1">
      <c r="A78" s="112"/>
      <c r="B78" s="187" t="s">
        <v>216</v>
      </c>
      <c r="C78" s="188"/>
      <c r="D78" s="189" t="s">
        <v>315</v>
      </c>
      <c r="E78" s="201"/>
      <c r="F78" s="189" t="s">
        <v>315</v>
      </c>
      <c r="G78" s="184"/>
      <c r="H78" s="189" t="s">
        <v>315</v>
      </c>
      <c r="I78" s="184"/>
      <c r="J78" s="189" t="s">
        <v>315</v>
      </c>
      <c r="K78" s="184"/>
      <c r="L78" s="189" t="s">
        <v>315</v>
      </c>
      <c r="M78" s="184"/>
      <c r="N78" s="189" t="s">
        <v>315</v>
      </c>
      <c r="O78" s="184"/>
      <c r="P78" s="189" t="s">
        <v>315</v>
      </c>
      <c r="Q78" s="184"/>
      <c r="R78" s="189" t="s">
        <v>315</v>
      </c>
      <c r="S78" s="184"/>
      <c r="T78" s="189" t="s">
        <v>315</v>
      </c>
      <c r="U78" s="184"/>
      <c r="V78" s="189" t="s">
        <v>315</v>
      </c>
      <c r="W78" s="184"/>
      <c r="X78" s="189" t="s">
        <v>315</v>
      </c>
      <c r="Y78" s="184"/>
      <c r="Z78" s="189" t="s">
        <v>315</v>
      </c>
      <c r="AA78" s="184"/>
      <c r="AB78" s="192" t="s">
        <v>315</v>
      </c>
      <c r="AC78" s="136" t="s">
        <v>315</v>
      </c>
    </row>
    <row r="79" spans="1:29" ht="18" customHeight="1" hidden="1">
      <c r="A79" s="112"/>
      <c r="B79" s="193" t="s">
        <v>356</v>
      </c>
      <c r="C79" s="194"/>
      <c r="D79" s="195" t="s">
        <v>315</v>
      </c>
      <c r="E79" s="224"/>
      <c r="F79" s="195" t="s">
        <v>315</v>
      </c>
      <c r="G79" s="196"/>
      <c r="H79" s="195" t="s">
        <v>315</v>
      </c>
      <c r="I79" s="196"/>
      <c r="J79" s="195" t="s">
        <v>315</v>
      </c>
      <c r="K79" s="196"/>
      <c r="L79" s="195" t="s">
        <v>315</v>
      </c>
      <c r="M79" s="196"/>
      <c r="N79" s="195" t="s">
        <v>315</v>
      </c>
      <c r="O79" s="196"/>
      <c r="P79" s="195" t="s">
        <v>315</v>
      </c>
      <c r="Q79" s="196"/>
      <c r="R79" s="195" t="s">
        <v>315</v>
      </c>
      <c r="S79" s="196"/>
      <c r="T79" s="195" t="s">
        <v>315</v>
      </c>
      <c r="U79" s="196"/>
      <c r="V79" s="195" t="s">
        <v>315</v>
      </c>
      <c r="W79" s="196"/>
      <c r="X79" s="195" t="s">
        <v>315</v>
      </c>
      <c r="Y79" s="196"/>
      <c r="Z79" s="195" t="s">
        <v>315</v>
      </c>
      <c r="AA79" s="196"/>
      <c r="AB79" s="199" t="s">
        <v>315</v>
      </c>
      <c r="AC79" s="136" t="s">
        <v>315</v>
      </c>
    </row>
    <row r="80" spans="1:29" ht="7.5" customHeight="1" hidden="1">
      <c r="A80" s="113"/>
      <c r="B80" s="188"/>
      <c r="C80" s="188"/>
      <c r="D80" s="200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225"/>
      <c r="AC80" s="136"/>
    </row>
    <row r="81" spans="1:29" ht="30" customHeight="1" hidden="1">
      <c r="A81" s="114"/>
      <c r="B81" s="226" t="s">
        <v>3</v>
      </c>
      <c r="C81" s="227"/>
      <c r="D81" s="177" t="s">
        <v>10</v>
      </c>
      <c r="E81" s="178"/>
      <c r="F81" s="179" t="s">
        <v>24</v>
      </c>
      <c r="G81" s="178"/>
      <c r="H81" s="179" t="s">
        <v>25</v>
      </c>
      <c r="I81" s="178"/>
      <c r="J81" s="179" t="s">
        <v>26</v>
      </c>
      <c r="K81" s="178"/>
      <c r="L81" s="179" t="s">
        <v>27</v>
      </c>
      <c r="M81" s="178"/>
      <c r="N81" s="179" t="s">
        <v>28</v>
      </c>
      <c r="O81" s="178"/>
      <c r="P81" s="179" t="s">
        <v>29</v>
      </c>
      <c r="R81" s="179" t="s">
        <v>30</v>
      </c>
      <c r="S81" s="178"/>
      <c r="T81" s="179" t="s">
        <v>31</v>
      </c>
      <c r="U81" s="178"/>
      <c r="V81" s="179" t="s">
        <v>32</v>
      </c>
      <c r="W81" s="178"/>
      <c r="X81" s="179" t="s">
        <v>33</v>
      </c>
      <c r="Y81" s="178"/>
      <c r="Z81" s="179" t="s">
        <v>34</v>
      </c>
      <c r="AA81" s="178"/>
      <c r="AB81" s="181" t="s">
        <v>264</v>
      </c>
      <c r="AC81" s="136" t="s">
        <v>315</v>
      </c>
    </row>
    <row r="82" spans="1:29" ht="18" customHeight="1" hidden="1">
      <c r="A82" s="115"/>
      <c r="B82" s="228" t="s">
        <v>42</v>
      </c>
      <c r="C82" s="229"/>
      <c r="D82" s="189" t="s">
        <v>315</v>
      </c>
      <c r="E82" s="184"/>
      <c r="F82" s="189" t="s">
        <v>315</v>
      </c>
      <c r="G82" s="184"/>
      <c r="H82" s="189" t="s">
        <v>315</v>
      </c>
      <c r="I82" s="184"/>
      <c r="J82" s="189" t="s">
        <v>315</v>
      </c>
      <c r="K82" s="184"/>
      <c r="L82" s="189" t="s">
        <v>315</v>
      </c>
      <c r="M82" s="184"/>
      <c r="N82" s="189" t="s">
        <v>315</v>
      </c>
      <c r="O82" s="184"/>
      <c r="P82" s="189" t="s">
        <v>315</v>
      </c>
      <c r="Q82" s="184"/>
      <c r="R82" s="189" t="s">
        <v>315</v>
      </c>
      <c r="S82" s="184"/>
      <c r="T82" s="189" t="s">
        <v>315</v>
      </c>
      <c r="U82" s="184"/>
      <c r="V82" s="189" t="s">
        <v>315</v>
      </c>
      <c r="W82" s="184"/>
      <c r="X82" s="189" t="s">
        <v>315</v>
      </c>
      <c r="Y82" s="184"/>
      <c r="Z82" s="189" t="s">
        <v>315</v>
      </c>
      <c r="AA82" s="184"/>
      <c r="AB82" s="192" t="s">
        <v>315</v>
      </c>
      <c r="AC82" s="136" t="s">
        <v>315</v>
      </c>
    </row>
    <row r="83" spans="1:29" ht="18" customHeight="1" hidden="1">
      <c r="A83" s="115"/>
      <c r="B83" s="228" t="s">
        <v>39</v>
      </c>
      <c r="C83" s="229"/>
      <c r="D83" s="189" t="s">
        <v>315</v>
      </c>
      <c r="E83" s="184"/>
      <c r="F83" s="189" t="s">
        <v>315</v>
      </c>
      <c r="G83" s="184"/>
      <c r="H83" s="189" t="s">
        <v>315</v>
      </c>
      <c r="I83" s="184"/>
      <c r="J83" s="189" t="s">
        <v>315</v>
      </c>
      <c r="K83" s="184"/>
      <c r="L83" s="189" t="s">
        <v>315</v>
      </c>
      <c r="M83" s="184"/>
      <c r="N83" s="189" t="s">
        <v>315</v>
      </c>
      <c r="O83" s="184"/>
      <c r="P83" s="189" t="s">
        <v>315</v>
      </c>
      <c r="Q83" s="184"/>
      <c r="R83" s="189" t="s">
        <v>315</v>
      </c>
      <c r="S83" s="184"/>
      <c r="T83" s="189" t="s">
        <v>315</v>
      </c>
      <c r="U83" s="184"/>
      <c r="V83" s="189" t="s">
        <v>315</v>
      </c>
      <c r="W83" s="184"/>
      <c r="X83" s="189" t="s">
        <v>315</v>
      </c>
      <c r="Y83" s="184"/>
      <c r="Z83" s="189" t="s">
        <v>315</v>
      </c>
      <c r="AA83" s="184"/>
      <c r="AB83" s="192" t="s">
        <v>315</v>
      </c>
      <c r="AC83" s="136" t="s">
        <v>315</v>
      </c>
    </row>
    <row r="84" spans="1:29" ht="18" customHeight="1" hidden="1">
      <c r="A84" s="115"/>
      <c r="B84" s="228" t="s">
        <v>41</v>
      </c>
      <c r="C84" s="229"/>
      <c r="D84" s="189" t="s">
        <v>315</v>
      </c>
      <c r="E84" s="201"/>
      <c r="F84" s="189" t="s">
        <v>315</v>
      </c>
      <c r="G84" s="184"/>
      <c r="H84" s="189" t="s">
        <v>315</v>
      </c>
      <c r="I84" s="184"/>
      <c r="J84" s="189" t="s">
        <v>315</v>
      </c>
      <c r="K84" s="184"/>
      <c r="L84" s="189" t="s">
        <v>315</v>
      </c>
      <c r="M84" s="184"/>
      <c r="N84" s="189" t="s">
        <v>315</v>
      </c>
      <c r="O84" s="184"/>
      <c r="P84" s="189" t="s">
        <v>315</v>
      </c>
      <c r="Q84" s="184"/>
      <c r="R84" s="189" t="s">
        <v>315</v>
      </c>
      <c r="S84" s="184"/>
      <c r="T84" s="189" t="s">
        <v>315</v>
      </c>
      <c r="U84" s="184"/>
      <c r="V84" s="189" t="s">
        <v>315</v>
      </c>
      <c r="W84" s="184"/>
      <c r="X84" s="189" t="s">
        <v>315</v>
      </c>
      <c r="Y84" s="184"/>
      <c r="Z84" s="189" t="s">
        <v>315</v>
      </c>
      <c r="AA84" s="184"/>
      <c r="AB84" s="192" t="s">
        <v>315</v>
      </c>
      <c r="AC84" s="136" t="s">
        <v>315</v>
      </c>
    </row>
    <row r="85" spans="1:29" ht="18" customHeight="1" hidden="1">
      <c r="A85" s="115"/>
      <c r="B85" s="228" t="s">
        <v>57</v>
      </c>
      <c r="C85" s="229"/>
      <c r="D85" s="189" t="s">
        <v>315</v>
      </c>
      <c r="E85" s="201"/>
      <c r="F85" s="189" t="s">
        <v>315</v>
      </c>
      <c r="G85" s="184"/>
      <c r="H85" s="189" t="s">
        <v>315</v>
      </c>
      <c r="I85" s="184"/>
      <c r="J85" s="189" t="s">
        <v>315</v>
      </c>
      <c r="K85" s="184"/>
      <c r="L85" s="189" t="s">
        <v>315</v>
      </c>
      <c r="M85" s="184"/>
      <c r="N85" s="189" t="s">
        <v>315</v>
      </c>
      <c r="O85" s="184"/>
      <c r="P85" s="189" t="s">
        <v>315</v>
      </c>
      <c r="Q85" s="184"/>
      <c r="R85" s="189" t="s">
        <v>315</v>
      </c>
      <c r="S85" s="184"/>
      <c r="T85" s="189" t="s">
        <v>315</v>
      </c>
      <c r="U85" s="184"/>
      <c r="V85" s="189" t="s">
        <v>315</v>
      </c>
      <c r="W85" s="184"/>
      <c r="X85" s="189" t="s">
        <v>315</v>
      </c>
      <c r="Y85" s="184"/>
      <c r="Z85" s="189" t="s">
        <v>315</v>
      </c>
      <c r="AA85" s="184"/>
      <c r="AB85" s="192" t="s">
        <v>315</v>
      </c>
      <c r="AC85" s="136" t="s">
        <v>315</v>
      </c>
    </row>
    <row r="86" spans="1:29" ht="18" customHeight="1" hidden="1">
      <c r="A86" s="115"/>
      <c r="B86" s="230" t="s">
        <v>58</v>
      </c>
      <c r="C86" s="231"/>
      <c r="D86" s="189" t="s">
        <v>315</v>
      </c>
      <c r="E86" s="201"/>
      <c r="F86" s="189" t="s">
        <v>315</v>
      </c>
      <c r="G86" s="184"/>
      <c r="H86" s="189" t="s">
        <v>315</v>
      </c>
      <c r="I86" s="184"/>
      <c r="J86" s="189" t="s">
        <v>315</v>
      </c>
      <c r="K86" s="184"/>
      <c r="L86" s="189" t="s">
        <v>315</v>
      </c>
      <c r="M86" s="184"/>
      <c r="N86" s="189" t="s">
        <v>315</v>
      </c>
      <c r="O86" s="184"/>
      <c r="P86" s="189" t="s">
        <v>315</v>
      </c>
      <c r="Q86" s="184"/>
      <c r="R86" s="189" t="s">
        <v>315</v>
      </c>
      <c r="S86" s="184"/>
      <c r="T86" s="189" t="s">
        <v>315</v>
      </c>
      <c r="U86" s="184"/>
      <c r="V86" s="189" t="s">
        <v>315</v>
      </c>
      <c r="W86" s="184"/>
      <c r="X86" s="189" t="s">
        <v>315</v>
      </c>
      <c r="Y86" s="184"/>
      <c r="Z86" s="189" t="s">
        <v>315</v>
      </c>
      <c r="AA86" s="184"/>
      <c r="AB86" s="192" t="s">
        <v>315</v>
      </c>
      <c r="AC86" s="136" t="s">
        <v>315</v>
      </c>
    </row>
    <row r="87" spans="1:29" ht="18" customHeight="1" hidden="1">
      <c r="A87" s="115"/>
      <c r="B87" s="228" t="s">
        <v>59</v>
      </c>
      <c r="C87" s="229"/>
      <c r="D87" s="189" t="s">
        <v>315</v>
      </c>
      <c r="E87" s="201"/>
      <c r="F87" s="189" t="s">
        <v>315</v>
      </c>
      <c r="G87" s="184"/>
      <c r="H87" s="189" t="s">
        <v>315</v>
      </c>
      <c r="I87" s="184"/>
      <c r="J87" s="189" t="s">
        <v>315</v>
      </c>
      <c r="K87" s="184"/>
      <c r="L87" s="189" t="s">
        <v>315</v>
      </c>
      <c r="M87" s="184"/>
      <c r="N87" s="189" t="s">
        <v>315</v>
      </c>
      <c r="O87" s="184"/>
      <c r="P87" s="189" t="s">
        <v>315</v>
      </c>
      <c r="Q87" s="184"/>
      <c r="R87" s="189" t="s">
        <v>315</v>
      </c>
      <c r="S87" s="184"/>
      <c r="T87" s="189" t="s">
        <v>315</v>
      </c>
      <c r="U87" s="184"/>
      <c r="V87" s="189" t="s">
        <v>315</v>
      </c>
      <c r="W87" s="184"/>
      <c r="X87" s="189" t="s">
        <v>315</v>
      </c>
      <c r="Y87" s="184"/>
      <c r="Z87" s="189" t="s">
        <v>315</v>
      </c>
      <c r="AA87" s="184"/>
      <c r="AB87" s="192" t="s">
        <v>315</v>
      </c>
      <c r="AC87" s="136" t="s">
        <v>315</v>
      </c>
    </row>
    <row r="88" spans="1:29" ht="18" customHeight="1" hidden="1">
      <c r="A88" s="115"/>
      <c r="B88" s="228" t="s">
        <v>40</v>
      </c>
      <c r="C88" s="229"/>
      <c r="D88" s="189" t="s">
        <v>315</v>
      </c>
      <c r="E88" s="201"/>
      <c r="F88" s="189" t="s">
        <v>315</v>
      </c>
      <c r="G88" s="184"/>
      <c r="H88" s="189" t="s">
        <v>315</v>
      </c>
      <c r="I88" s="184"/>
      <c r="J88" s="189" t="s">
        <v>315</v>
      </c>
      <c r="K88" s="184"/>
      <c r="L88" s="189" t="s">
        <v>315</v>
      </c>
      <c r="M88" s="184"/>
      <c r="N88" s="189" t="s">
        <v>315</v>
      </c>
      <c r="O88" s="184"/>
      <c r="P88" s="189" t="s">
        <v>315</v>
      </c>
      <c r="Q88" s="184"/>
      <c r="R88" s="189" t="s">
        <v>315</v>
      </c>
      <c r="S88" s="184"/>
      <c r="T88" s="189" t="s">
        <v>315</v>
      </c>
      <c r="U88" s="184"/>
      <c r="V88" s="189" t="s">
        <v>315</v>
      </c>
      <c r="W88" s="184"/>
      <c r="X88" s="189" t="s">
        <v>315</v>
      </c>
      <c r="Y88" s="184"/>
      <c r="Z88" s="189" t="s">
        <v>315</v>
      </c>
      <c r="AA88" s="184"/>
      <c r="AB88" s="192" t="s">
        <v>315</v>
      </c>
      <c r="AC88" s="136" t="s">
        <v>315</v>
      </c>
    </row>
    <row r="89" spans="1:29" ht="18" customHeight="1" hidden="1">
      <c r="A89" s="115"/>
      <c r="B89" s="228" t="s">
        <v>7</v>
      </c>
      <c r="C89" s="229"/>
      <c r="D89" s="189" t="s">
        <v>315</v>
      </c>
      <c r="E89" s="201"/>
      <c r="F89" s="189" t="s">
        <v>315</v>
      </c>
      <c r="G89" s="184"/>
      <c r="H89" s="189" t="s">
        <v>315</v>
      </c>
      <c r="I89" s="184"/>
      <c r="J89" s="189" t="s">
        <v>315</v>
      </c>
      <c r="K89" s="184"/>
      <c r="L89" s="189" t="s">
        <v>315</v>
      </c>
      <c r="M89" s="184"/>
      <c r="N89" s="189" t="s">
        <v>315</v>
      </c>
      <c r="O89" s="184"/>
      <c r="P89" s="189" t="s">
        <v>315</v>
      </c>
      <c r="Q89" s="184"/>
      <c r="R89" s="189" t="s">
        <v>315</v>
      </c>
      <c r="S89" s="184"/>
      <c r="T89" s="189" t="s">
        <v>315</v>
      </c>
      <c r="U89" s="184"/>
      <c r="V89" s="189" t="s">
        <v>315</v>
      </c>
      <c r="W89" s="184"/>
      <c r="X89" s="189" t="s">
        <v>315</v>
      </c>
      <c r="Y89" s="184"/>
      <c r="Z89" s="189" t="s">
        <v>315</v>
      </c>
      <c r="AA89" s="184"/>
      <c r="AB89" s="192" t="s">
        <v>315</v>
      </c>
      <c r="AC89" s="136" t="s">
        <v>315</v>
      </c>
    </row>
    <row r="90" spans="1:29" ht="18" customHeight="1" hidden="1">
      <c r="A90" s="115"/>
      <c r="B90" s="187" t="s">
        <v>217</v>
      </c>
      <c r="C90" s="188"/>
      <c r="D90" s="189" t="s">
        <v>315</v>
      </c>
      <c r="E90" s="201"/>
      <c r="F90" s="189" t="s">
        <v>315</v>
      </c>
      <c r="G90" s="184"/>
      <c r="H90" s="189" t="s">
        <v>315</v>
      </c>
      <c r="I90" s="184"/>
      <c r="J90" s="189" t="s">
        <v>315</v>
      </c>
      <c r="K90" s="184"/>
      <c r="L90" s="189" t="s">
        <v>315</v>
      </c>
      <c r="M90" s="184"/>
      <c r="N90" s="189" t="s">
        <v>315</v>
      </c>
      <c r="O90" s="184"/>
      <c r="P90" s="189" t="s">
        <v>315</v>
      </c>
      <c r="Q90" s="184"/>
      <c r="R90" s="189" t="s">
        <v>315</v>
      </c>
      <c r="S90" s="184"/>
      <c r="T90" s="189" t="s">
        <v>315</v>
      </c>
      <c r="U90" s="184"/>
      <c r="V90" s="189" t="s">
        <v>315</v>
      </c>
      <c r="W90" s="184"/>
      <c r="X90" s="189" t="s">
        <v>315</v>
      </c>
      <c r="Y90" s="184"/>
      <c r="Z90" s="189" t="s">
        <v>315</v>
      </c>
      <c r="AA90" s="184"/>
      <c r="AB90" s="192" t="s">
        <v>315</v>
      </c>
      <c r="AC90" s="136" t="s">
        <v>315</v>
      </c>
    </row>
    <row r="91" spans="1:29" ht="18" customHeight="1" hidden="1">
      <c r="A91" s="115"/>
      <c r="B91" s="187" t="s">
        <v>219</v>
      </c>
      <c r="C91" s="188"/>
      <c r="D91" s="189" t="s">
        <v>315</v>
      </c>
      <c r="E91" s="201"/>
      <c r="F91" s="189" t="s">
        <v>315</v>
      </c>
      <c r="G91" s="184"/>
      <c r="H91" s="189" t="s">
        <v>315</v>
      </c>
      <c r="I91" s="184"/>
      <c r="J91" s="189" t="s">
        <v>315</v>
      </c>
      <c r="K91" s="184"/>
      <c r="L91" s="189" t="s">
        <v>315</v>
      </c>
      <c r="M91" s="184"/>
      <c r="N91" s="189" t="s">
        <v>315</v>
      </c>
      <c r="O91" s="184"/>
      <c r="P91" s="189" t="s">
        <v>315</v>
      </c>
      <c r="Q91" s="184"/>
      <c r="R91" s="189" t="s">
        <v>315</v>
      </c>
      <c r="S91" s="184"/>
      <c r="T91" s="189" t="s">
        <v>315</v>
      </c>
      <c r="U91" s="184"/>
      <c r="V91" s="189" t="s">
        <v>315</v>
      </c>
      <c r="W91" s="184"/>
      <c r="X91" s="189" t="s">
        <v>315</v>
      </c>
      <c r="Y91" s="184"/>
      <c r="Z91" s="189" t="s">
        <v>315</v>
      </c>
      <c r="AA91" s="184"/>
      <c r="AB91" s="192" t="s">
        <v>315</v>
      </c>
      <c r="AC91" s="136" t="s">
        <v>315</v>
      </c>
    </row>
    <row r="92" spans="1:29" ht="18" customHeight="1" hidden="1">
      <c r="A92" s="115"/>
      <c r="B92" s="187" t="s">
        <v>218</v>
      </c>
      <c r="C92" s="188"/>
      <c r="D92" s="189" t="s">
        <v>315</v>
      </c>
      <c r="E92" s="201"/>
      <c r="F92" s="189" t="s">
        <v>315</v>
      </c>
      <c r="G92" s="184"/>
      <c r="H92" s="189" t="s">
        <v>315</v>
      </c>
      <c r="I92" s="184"/>
      <c r="J92" s="189" t="s">
        <v>315</v>
      </c>
      <c r="K92" s="184"/>
      <c r="L92" s="189" t="s">
        <v>315</v>
      </c>
      <c r="M92" s="184"/>
      <c r="N92" s="189" t="s">
        <v>315</v>
      </c>
      <c r="O92" s="184"/>
      <c r="P92" s="189" t="s">
        <v>315</v>
      </c>
      <c r="Q92" s="184"/>
      <c r="R92" s="189" t="s">
        <v>315</v>
      </c>
      <c r="S92" s="184"/>
      <c r="T92" s="189" t="s">
        <v>315</v>
      </c>
      <c r="U92" s="184"/>
      <c r="V92" s="189" t="s">
        <v>315</v>
      </c>
      <c r="W92" s="184"/>
      <c r="X92" s="189" t="s">
        <v>315</v>
      </c>
      <c r="Y92" s="184"/>
      <c r="Z92" s="189" t="s">
        <v>315</v>
      </c>
      <c r="AA92" s="184"/>
      <c r="AB92" s="192" t="s">
        <v>315</v>
      </c>
      <c r="AC92" s="136" t="s">
        <v>315</v>
      </c>
    </row>
    <row r="93" spans="1:29" ht="18" customHeight="1" hidden="1">
      <c r="A93" s="115"/>
      <c r="B93" s="187" t="s">
        <v>357</v>
      </c>
      <c r="C93" s="188"/>
      <c r="D93" s="189" t="s">
        <v>315</v>
      </c>
      <c r="E93" s="201"/>
      <c r="F93" s="189" t="s">
        <v>315</v>
      </c>
      <c r="G93" s="184"/>
      <c r="H93" s="189" t="s">
        <v>315</v>
      </c>
      <c r="I93" s="184"/>
      <c r="J93" s="189" t="s">
        <v>315</v>
      </c>
      <c r="K93" s="184"/>
      <c r="L93" s="189" t="s">
        <v>315</v>
      </c>
      <c r="M93" s="184"/>
      <c r="N93" s="189" t="s">
        <v>315</v>
      </c>
      <c r="O93" s="184"/>
      <c r="P93" s="189" t="s">
        <v>315</v>
      </c>
      <c r="Q93" s="184"/>
      <c r="R93" s="189" t="s">
        <v>315</v>
      </c>
      <c r="S93" s="184"/>
      <c r="T93" s="189" t="s">
        <v>315</v>
      </c>
      <c r="U93" s="184"/>
      <c r="V93" s="189" t="s">
        <v>315</v>
      </c>
      <c r="W93" s="184"/>
      <c r="X93" s="189" t="s">
        <v>315</v>
      </c>
      <c r="Y93" s="184"/>
      <c r="Z93" s="189" t="s">
        <v>315</v>
      </c>
      <c r="AA93" s="184"/>
      <c r="AB93" s="192" t="s">
        <v>315</v>
      </c>
      <c r="AC93" s="136" t="s">
        <v>315</v>
      </c>
    </row>
    <row r="94" spans="1:29" ht="18" customHeight="1" hidden="1">
      <c r="A94" s="115"/>
      <c r="B94" s="187" t="s">
        <v>43</v>
      </c>
      <c r="C94" s="188"/>
      <c r="D94" s="189" t="s">
        <v>315</v>
      </c>
      <c r="E94" s="201"/>
      <c r="F94" s="189" t="s">
        <v>315</v>
      </c>
      <c r="G94" s="184"/>
      <c r="H94" s="189" t="s">
        <v>315</v>
      </c>
      <c r="I94" s="184"/>
      <c r="J94" s="189" t="s">
        <v>315</v>
      </c>
      <c r="K94" s="184"/>
      <c r="L94" s="189" t="s">
        <v>315</v>
      </c>
      <c r="M94" s="184"/>
      <c r="N94" s="189" t="s">
        <v>315</v>
      </c>
      <c r="O94" s="184"/>
      <c r="P94" s="189" t="s">
        <v>315</v>
      </c>
      <c r="Q94" s="184"/>
      <c r="R94" s="189" t="s">
        <v>315</v>
      </c>
      <c r="S94" s="184"/>
      <c r="T94" s="189" t="s">
        <v>315</v>
      </c>
      <c r="U94" s="184"/>
      <c r="V94" s="189" t="s">
        <v>315</v>
      </c>
      <c r="W94" s="184"/>
      <c r="X94" s="189" t="s">
        <v>315</v>
      </c>
      <c r="Y94" s="184"/>
      <c r="Z94" s="189" t="s">
        <v>315</v>
      </c>
      <c r="AA94" s="184"/>
      <c r="AB94" s="192" t="s">
        <v>315</v>
      </c>
      <c r="AC94" s="136" t="s">
        <v>315</v>
      </c>
    </row>
    <row r="95" spans="1:29" ht="18" customHeight="1" hidden="1">
      <c r="A95" s="116"/>
      <c r="B95" s="193" t="s">
        <v>44</v>
      </c>
      <c r="C95" s="194"/>
      <c r="D95" s="189" t="s">
        <v>315</v>
      </c>
      <c r="E95" s="224"/>
      <c r="F95" s="195" t="s">
        <v>315</v>
      </c>
      <c r="G95" s="196"/>
      <c r="H95" s="195" t="s">
        <v>315</v>
      </c>
      <c r="I95" s="196"/>
      <c r="J95" s="195" t="s">
        <v>315</v>
      </c>
      <c r="K95" s="196"/>
      <c r="L95" s="195" t="s">
        <v>315</v>
      </c>
      <c r="M95" s="196"/>
      <c r="N95" s="195" t="s">
        <v>315</v>
      </c>
      <c r="O95" s="196"/>
      <c r="P95" s="195" t="s">
        <v>315</v>
      </c>
      <c r="Q95" s="196"/>
      <c r="R95" s="195" t="s">
        <v>315</v>
      </c>
      <c r="S95" s="196"/>
      <c r="T95" s="195" t="s">
        <v>315</v>
      </c>
      <c r="U95" s="196"/>
      <c r="V95" s="195" t="s">
        <v>315</v>
      </c>
      <c r="W95" s="196"/>
      <c r="X95" s="195" t="s">
        <v>315</v>
      </c>
      <c r="Y95" s="196"/>
      <c r="Z95" s="195" t="s">
        <v>315</v>
      </c>
      <c r="AA95" s="196"/>
      <c r="AB95" s="199" t="s">
        <v>315</v>
      </c>
      <c r="AC95" s="136" t="s">
        <v>315</v>
      </c>
    </row>
    <row r="96" spans="1:29" ht="4.5" customHeight="1" hidden="1">
      <c r="A96" s="113"/>
      <c r="B96" s="188"/>
      <c r="C96" s="188"/>
      <c r="D96" s="200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225"/>
      <c r="AC96" s="136"/>
    </row>
    <row r="97" spans="1:29" ht="30" customHeight="1" hidden="1">
      <c r="A97" s="49"/>
      <c r="B97" s="232" t="s">
        <v>258</v>
      </c>
      <c r="C97" s="233"/>
      <c r="D97" s="177" t="s">
        <v>10</v>
      </c>
      <c r="E97" s="178"/>
      <c r="F97" s="179" t="s">
        <v>24</v>
      </c>
      <c r="G97" s="178"/>
      <c r="H97" s="179" t="s">
        <v>25</v>
      </c>
      <c r="I97" s="178"/>
      <c r="J97" s="179" t="s">
        <v>26</v>
      </c>
      <c r="K97" s="178"/>
      <c r="L97" s="179" t="s">
        <v>27</v>
      </c>
      <c r="M97" s="178"/>
      <c r="N97" s="179" t="s">
        <v>28</v>
      </c>
      <c r="O97" s="178"/>
      <c r="P97" s="179" t="s">
        <v>29</v>
      </c>
      <c r="R97" s="179" t="s">
        <v>30</v>
      </c>
      <c r="S97" s="178"/>
      <c r="T97" s="179" t="s">
        <v>31</v>
      </c>
      <c r="U97" s="178"/>
      <c r="V97" s="179" t="s">
        <v>32</v>
      </c>
      <c r="W97" s="178"/>
      <c r="X97" s="179" t="s">
        <v>33</v>
      </c>
      <c r="Y97" s="178"/>
      <c r="Z97" s="179" t="s">
        <v>34</v>
      </c>
      <c r="AA97" s="178"/>
      <c r="AB97" s="181" t="s">
        <v>264</v>
      </c>
      <c r="AC97" s="136" t="s">
        <v>315</v>
      </c>
    </row>
    <row r="98" spans="1:29" ht="18" customHeight="1" hidden="1">
      <c r="A98" s="117"/>
      <c r="B98" s="228" t="s">
        <v>259</v>
      </c>
      <c r="C98" s="229"/>
      <c r="D98" s="189" t="s">
        <v>315</v>
      </c>
      <c r="E98" s="118"/>
      <c r="F98" s="189" t="s">
        <v>315</v>
      </c>
      <c r="G98" s="234"/>
      <c r="H98" s="189" t="s">
        <v>315</v>
      </c>
      <c r="I98" s="235"/>
      <c r="J98" s="189" t="s">
        <v>315</v>
      </c>
      <c r="K98" s="235"/>
      <c r="L98" s="189" t="s">
        <v>315</v>
      </c>
      <c r="M98" s="235"/>
      <c r="N98" s="189" t="s">
        <v>315</v>
      </c>
      <c r="O98" s="235"/>
      <c r="P98" s="189" t="s">
        <v>315</v>
      </c>
      <c r="Q98" s="235"/>
      <c r="R98" s="189" t="s">
        <v>315</v>
      </c>
      <c r="S98" s="235"/>
      <c r="T98" s="189" t="s">
        <v>315</v>
      </c>
      <c r="U98" s="235"/>
      <c r="V98" s="189" t="s">
        <v>315</v>
      </c>
      <c r="W98" s="235"/>
      <c r="X98" s="189" t="s">
        <v>315</v>
      </c>
      <c r="Y98" s="235"/>
      <c r="Z98" s="189" t="s">
        <v>315</v>
      </c>
      <c r="AA98" s="235"/>
      <c r="AB98" s="192" t="s">
        <v>315</v>
      </c>
      <c r="AC98" s="136" t="s">
        <v>315</v>
      </c>
    </row>
    <row r="99" spans="1:29" ht="18" customHeight="1" hidden="1">
      <c r="A99" s="117"/>
      <c r="B99" s="230" t="s">
        <v>12</v>
      </c>
      <c r="C99" s="231"/>
      <c r="D99" s="189" t="s">
        <v>315</v>
      </c>
      <c r="E99" s="236"/>
      <c r="F99" s="189" t="s">
        <v>315</v>
      </c>
      <c r="G99" s="234"/>
      <c r="H99" s="189" t="s">
        <v>315</v>
      </c>
      <c r="I99" s="235"/>
      <c r="J99" s="189" t="s">
        <v>315</v>
      </c>
      <c r="K99" s="235"/>
      <c r="L99" s="189" t="s">
        <v>315</v>
      </c>
      <c r="M99" s="235"/>
      <c r="N99" s="189" t="s">
        <v>315</v>
      </c>
      <c r="O99" s="235"/>
      <c r="P99" s="189" t="s">
        <v>315</v>
      </c>
      <c r="Q99" s="235"/>
      <c r="R99" s="189" t="s">
        <v>315</v>
      </c>
      <c r="S99" s="235"/>
      <c r="T99" s="189" t="s">
        <v>315</v>
      </c>
      <c r="U99" s="235"/>
      <c r="V99" s="189" t="s">
        <v>315</v>
      </c>
      <c r="W99" s="235"/>
      <c r="X99" s="189" t="s">
        <v>315</v>
      </c>
      <c r="Y99" s="235"/>
      <c r="Z99" s="189" t="s">
        <v>315</v>
      </c>
      <c r="AA99" s="235"/>
      <c r="AB99" s="192" t="s">
        <v>315</v>
      </c>
      <c r="AC99" s="136" t="s">
        <v>315</v>
      </c>
    </row>
    <row r="100" spans="1:29" ht="18" customHeight="1" hidden="1">
      <c r="A100" s="117"/>
      <c r="B100" s="237" t="s">
        <v>274</v>
      </c>
      <c r="C100" s="231"/>
      <c r="D100" s="189" t="s">
        <v>315</v>
      </c>
      <c r="E100" s="236"/>
      <c r="F100" s="189" t="s">
        <v>315</v>
      </c>
      <c r="G100" s="234"/>
      <c r="H100" s="189" t="s">
        <v>315</v>
      </c>
      <c r="I100" s="235"/>
      <c r="J100" s="189" t="s">
        <v>315</v>
      </c>
      <c r="K100" s="235"/>
      <c r="L100" s="189" t="s">
        <v>315</v>
      </c>
      <c r="M100" s="235"/>
      <c r="N100" s="189" t="s">
        <v>315</v>
      </c>
      <c r="O100" s="235"/>
      <c r="P100" s="189" t="s">
        <v>315</v>
      </c>
      <c r="Q100" s="235"/>
      <c r="R100" s="189" t="s">
        <v>315</v>
      </c>
      <c r="S100" s="235"/>
      <c r="T100" s="189" t="s">
        <v>315</v>
      </c>
      <c r="U100" s="235"/>
      <c r="V100" s="189" t="s">
        <v>315</v>
      </c>
      <c r="W100" s="235"/>
      <c r="X100" s="189" t="s">
        <v>315</v>
      </c>
      <c r="Y100" s="235"/>
      <c r="Z100" s="189" t="s">
        <v>315</v>
      </c>
      <c r="AA100" s="235"/>
      <c r="AB100" s="192" t="s">
        <v>315</v>
      </c>
      <c r="AC100" s="136" t="s">
        <v>315</v>
      </c>
    </row>
    <row r="101" spans="1:29" ht="18" customHeight="1" hidden="1">
      <c r="A101" s="117"/>
      <c r="B101" s="237" t="s">
        <v>102</v>
      </c>
      <c r="C101" s="231"/>
      <c r="D101" s="189" t="s">
        <v>315</v>
      </c>
      <c r="E101" s="236"/>
      <c r="F101" s="189" t="s">
        <v>315</v>
      </c>
      <c r="G101" s="234"/>
      <c r="H101" s="189" t="s">
        <v>315</v>
      </c>
      <c r="I101" s="235"/>
      <c r="J101" s="189" t="s">
        <v>315</v>
      </c>
      <c r="K101" s="235"/>
      <c r="L101" s="189" t="s">
        <v>315</v>
      </c>
      <c r="M101" s="235"/>
      <c r="N101" s="189" t="s">
        <v>315</v>
      </c>
      <c r="O101" s="235"/>
      <c r="P101" s="189" t="s">
        <v>315</v>
      </c>
      <c r="Q101" s="235"/>
      <c r="R101" s="189" t="s">
        <v>315</v>
      </c>
      <c r="S101" s="235"/>
      <c r="T101" s="189" t="s">
        <v>315</v>
      </c>
      <c r="U101" s="235"/>
      <c r="V101" s="189" t="s">
        <v>315</v>
      </c>
      <c r="W101" s="235"/>
      <c r="X101" s="189" t="s">
        <v>315</v>
      </c>
      <c r="Y101" s="235"/>
      <c r="Z101" s="189" t="s">
        <v>315</v>
      </c>
      <c r="AA101" s="235"/>
      <c r="AB101" s="192" t="s">
        <v>315</v>
      </c>
      <c r="AC101" s="136" t="s">
        <v>315</v>
      </c>
    </row>
    <row r="102" spans="1:29" ht="18" customHeight="1" hidden="1">
      <c r="A102" s="117"/>
      <c r="B102" s="238" t="s">
        <v>358</v>
      </c>
      <c r="C102" s="239"/>
      <c r="D102" s="195" t="s">
        <v>315</v>
      </c>
      <c r="E102" s="240"/>
      <c r="F102" s="195" t="s">
        <v>315</v>
      </c>
      <c r="G102" s="241"/>
      <c r="H102" s="195" t="s">
        <v>315</v>
      </c>
      <c r="I102" s="242"/>
      <c r="J102" s="195" t="s">
        <v>315</v>
      </c>
      <c r="K102" s="242"/>
      <c r="L102" s="195" t="s">
        <v>315</v>
      </c>
      <c r="M102" s="242"/>
      <c r="N102" s="195" t="s">
        <v>315</v>
      </c>
      <c r="O102" s="242"/>
      <c r="P102" s="195" t="s">
        <v>315</v>
      </c>
      <c r="Q102" s="242"/>
      <c r="R102" s="195" t="s">
        <v>315</v>
      </c>
      <c r="S102" s="242"/>
      <c r="T102" s="195" t="s">
        <v>315</v>
      </c>
      <c r="U102" s="242"/>
      <c r="V102" s="195" t="s">
        <v>315</v>
      </c>
      <c r="W102" s="242"/>
      <c r="X102" s="195" t="s">
        <v>315</v>
      </c>
      <c r="Y102" s="242"/>
      <c r="Z102" s="195" t="s">
        <v>315</v>
      </c>
      <c r="AA102" s="243"/>
      <c r="AB102" s="199" t="s">
        <v>315</v>
      </c>
      <c r="AC102" s="136" t="s">
        <v>315</v>
      </c>
    </row>
    <row r="103" spans="1:29" ht="6" customHeight="1" hidden="1">
      <c r="A103" s="113"/>
      <c r="B103" s="188"/>
      <c r="C103" s="188"/>
      <c r="D103" s="200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225"/>
      <c r="AC103" s="136"/>
    </row>
    <row r="104" spans="1:29" ht="30" customHeight="1" hidden="1">
      <c r="A104" s="49"/>
      <c r="B104" s="232" t="s">
        <v>234</v>
      </c>
      <c r="C104" s="233"/>
      <c r="D104" s="177" t="s">
        <v>10</v>
      </c>
      <c r="E104" s="178"/>
      <c r="F104" s="179" t="s">
        <v>24</v>
      </c>
      <c r="G104" s="178"/>
      <c r="H104" s="179" t="s">
        <v>25</v>
      </c>
      <c r="I104" s="178"/>
      <c r="J104" s="179" t="s">
        <v>26</v>
      </c>
      <c r="K104" s="178"/>
      <c r="L104" s="179" t="s">
        <v>27</v>
      </c>
      <c r="M104" s="178"/>
      <c r="N104" s="179" t="s">
        <v>28</v>
      </c>
      <c r="O104" s="178"/>
      <c r="P104" s="179" t="s">
        <v>29</v>
      </c>
      <c r="R104" s="179" t="s">
        <v>30</v>
      </c>
      <c r="S104" s="178"/>
      <c r="T104" s="179" t="s">
        <v>31</v>
      </c>
      <c r="U104" s="178"/>
      <c r="V104" s="179" t="s">
        <v>32</v>
      </c>
      <c r="W104" s="178"/>
      <c r="X104" s="179" t="s">
        <v>33</v>
      </c>
      <c r="Y104" s="178"/>
      <c r="Z104" s="179" t="s">
        <v>34</v>
      </c>
      <c r="AA104" s="178"/>
      <c r="AB104" s="181" t="s">
        <v>264</v>
      </c>
      <c r="AC104" s="136" t="s">
        <v>315</v>
      </c>
    </row>
    <row r="105" spans="1:29" ht="18" customHeight="1" hidden="1">
      <c r="A105" s="117"/>
      <c r="B105" s="228" t="s">
        <v>141</v>
      </c>
      <c r="C105" s="229"/>
      <c r="D105" s="189" t="s">
        <v>315</v>
      </c>
      <c r="E105" s="118"/>
      <c r="F105" s="189" t="s">
        <v>315</v>
      </c>
      <c r="G105" s="234"/>
      <c r="H105" s="189" t="s">
        <v>315</v>
      </c>
      <c r="I105" s="235"/>
      <c r="J105" s="189" t="s">
        <v>315</v>
      </c>
      <c r="K105" s="235"/>
      <c r="L105" s="189" t="s">
        <v>315</v>
      </c>
      <c r="M105" s="235"/>
      <c r="N105" s="189" t="s">
        <v>315</v>
      </c>
      <c r="O105" s="235"/>
      <c r="P105" s="189" t="s">
        <v>315</v>
      </c>
      <c r="Q105" s="235"/>
      <c r="R105" s="189" t="s">
        <v>315</v>
      </c>
      <c r="S105" s="235"/>
      <c r="T105" s="189" t="s">
        <v>315</v>
      </c>
      <c r="U105" s="235"/>
      <c r="V105" s="189" t="s">
        <v>315</v>
      </c>
      <c r="W105" s="235"/>
      <c r="X105" s="189" t="s">
        <v>315</v>
      </c>
      <c r="Y105" s="235"/>
      <c r="Z105" s="189" t="s">
        <v>315</v>
      </c>
      <c r="AA105" s="235"/>
      <c r="AB105" s="192" t="s">
        <v>315</v>
      </c>
      <c r="AC105" s="136" t="s">
        <v>315</v>
      </c>
    </row>
    <row r="106" spans="1:29" ht="18" customHeight="1" hidden="1">
      <c r="A106" s="117"/>
      <c r="B106" s="230" t="s">
        <v>12</v>
      </c>
      <c r="C106" s="231"/>
      <c r="D106" s="189" t="s">
        <v>315</v>
      </c>
      <c r="E106" s="236"/>
      <c r="F106" s="189" t="s">
        <v>315</v>
      </c>
      <c r="G106" s="234"/>
      <c r="H106" s="189" t="s">
        <v>315</v>
      </c>
      <c r="I106" s="235"/>
      <c r="J106" s="189" t="s">
        <v>315</v>
      </c>
      <c r="K106" s="235"/>
      <c r="L106" s="189" t="s">
        <v>315</v>
      </c>
      <c r="M106" s="235"/>
      <c r="N106" s="189" t="s">
        <v>315</v>
      </c>
      <c r="O106" s="235"/>
      <c r="P106" s="189" t="s">
        <v>315</v>
      </c>
      <c r="Q106" s="235"/>
      <c r="R106" s="189" t="s">
        <v>315</v>
      </c>
      <c r="S106" s="235"/>
      <c r="T106" s="189" t="s">
        <v>315</v>
      </c>
      <c r="U106" s="235"/>
      <c r="V106" s="189" t="s">
        <v>315</v>
      </c>
      <c r="W106" s="235"/>
      <c r="X106" s="189" t="s">
        <v>315</v>
      </c>
      <c r="Y106" s="235"/>
      <c r="Z106" s="189" t="s">
        <v>315</v>
      </c>
      <c r="AA106" s="235"/>
      <c r="AB106" s="192" t="s">
        <v>315</v>
      </c>
      <c r="AC106" s="136" t="s">
        <v>315</v>
      </c>
    </row>
    <row r="107" spans="1:29" ht="18" customHeight="1" hidden="1">
      <c r="A107" s="117"/>
      <c r="B107" s="228" t="s">
        <v>241</v>
      </c>
      <c r="C107" s="229"/>
      <c r="D107" s="189" t="s">
        <v>315</v>
      </c>
      <c r="E107" s="236"/>
      <c r="F107" s="189" t="s">
        <v>315</v>
      </c>
      <c r="G107" s="234"/>
      <c r="H107" s="189" t="s">
        <v>315</v>
      </c>
      <c r="I107" s="235"/>
      <c r="J107" s="189" t="s">
        <v>315</v>
      </c>
      <c r="K107" s="235"/>
      <c r="L107" s="189" t="s">
        <v>315</v>
      </c>
      <c r="M107" s="235"/>
      <c r="N107" s="189" t="s">
        <v>315</v>
      </c>
      <c r="O107" s="235"/>
      <c r="P107" s="189" t="s">
        <v>315</v>
      </c>
      <c r="Q107" s="235"/>
      <c r="R107" s="189" t="s">
        <v>315</v>
      </c>
      <c r="S107" s="235"/>
      <c r="T107" s="189" t="s">
        <v>315</v>
      </c>
      <c r="U107" s="235"/>
      <c r="V107" s="189" t="s">
        <v>315</v>
      </c>
      <c r="W107" s="235"/>
      <c r="X107" s="189" t="s">
        <v>315</v>
      </c>
      <c r="Y107" s="235"/>
      <c r="Z107" s="189" t="s">
        <v>315</v>
      </c>
      <c r="AA107" s="235"/>
      <c r="AB107" s="192" t="s">
        <v>315</v>
      </c>
      <c r="AC107" s="136" t="s">
        <v>315</v>
      </c>
    </row>
    <row r="108" spans="1:29" ht="18" customHeight="1" hidden="1">
      <c r="A108" s="117"/>
      <c r="B108" s="228" t="s">
        <v>15</v>
      </c>
      <c r="C108" s="229"/>
      <c r="D108" s="189" t="s">
        <v>315</v>
      </c>
      <c r="E108" s="236"/>
      <c r="F108" s="189" t="s">
        <v>315</v>
      </c>
      <c r="G108" s="234"/>
      <c r="H108" s="189" t="s">
        <v>315</v>
      </c>
      <c r="I108" s="235"/>
      <c r="J108" s="189" t="s">
        <v>315</v>
      </c>
      <c r="K108" s="235"/>
      <c r="L108" s="189" t="s">
        <v>315</v>
      </c>
      <c r="M108" s="235"/>
      <c r="N108" s="189" t="s">
        <v>315</v>
      </c>
      <c r="O108" s="235"/>
      <c r="P108" s="189" t="s">
        <v>315</v>
      </c>
      <c r="Q108" s="235"/>
      <c r="R108" s="189" t="s">
        <v>315</v>
      </c>
      <c r="S108" s="235"/>
      <c r="T108" s="189" t="s">
        <v>315</v>
      </c>
      <c r="U108" s="235"/>
      <c r="V108" s="189" t="s">
        <v>315</v>
      </c>
      <c r="W108" s="235"/>
      <c r="X108" s="189" t="s">
        <v>315</v>
      </c>
      <c r="Y108" s="235"/>
      <c r="Z108" s="189" t="s">
        <v>315</v>
      </c>
      <c r="AA108" s="235"/>
      <c r="AB108" s="192" t="s">
        <v>315</v>
      </c>
      <c r="AC108" s="136" t="s">
        <v>315</v>
      </c>
    </row>
    <row r="109" spans="1:29" ht="18" customHeight="1" hidden="1">
      <c r="A109" s="117"/>
      <c r="B109" s="230" t="s">
        <v>14</v>
      </c>
      <c r="C109" s="231"/>
      <c r="D109" s="189" t="s">
        <v>315</v>
      </c>
      <c r="E109" s="236"/>
      <c r="F109" s="189" t="s">
        <v>315</v>
      </c>
      <c r="G109" s="234"/>
      <c r="H109" s="189" t="s">
        <v>315</v>
      </c>
      <c r="I109" s="235"/>
      <c r="J109" s="189" t="s">
        <v>315</v>
      </c>
      <c r="K109" s="235"/>
      <c r="L109" s="189" t="s">
        <v>315</v>
      </c>
      <c r="M109" s="235"/>
      <c r="N109" s="189" t="s">
        <v>315</v>
      </c>
      <c r="O109" s="235"/>
      <c r="P109" s="189" t="s">
        <v>315</v>
      </c>
      <c r="Q109" s="235"/>
      <c r="R109" s="189" t="s">
        <v>315</v>
      </c>
      <c r="S109" s="235"/>
      <c r="T109" s="189" t="s">
        <v>315</v>
      </c>
      <c r="U109" s="235"/>
      <c r="V109" s="189" t="s">
        <v>315</v>
      </c>
      <c r="W109" s="235"/>
      <c r="X109" s="189" t="s">
        <v>315</v>
      </c>
      <c r="Y109" s="235"/>
      <c r="Z109" s="189" t="s">
        <v>315</v>
      </c>
      <c r="AA109" s="235"/>
      <c r="AB109" s="192" t="s">
        <v>315</v>
      </c>
      <c r="AC109" s="136" t="s">
        <v>315</v>
      </c>
    </row>
    <row r="110" spans="1:29" ht="18" customHeight="1" hidden="1">
      <c r="A110" s="117"/>
      <c r="B110" s="230" t="s">
        <v>233</v>
      </c>
      <c r="C110" s="231"/>
      <c r="D110" s="189" t="s">
        <v>315</v>
      </c>
      <c r="E110" s="236"/>
      <c r="F110" s="189" t="s">
        <v>315</v>
      </c>
      <c r="G110" s="234"/>
      <c r="H110" s="189" t="s">
        <v>315</v>
      </c>
      <c r="I110" s="235"/>
      <c r="J110" s="189" t="s">
        <v>315</v>
      </c>
      <c r="K110" s="235"/>
      <c r="L110" s="189" t="s">
        <v>315</v>
      </c>
      <c r="M110" s="235"/>
      <c r="N110" s="189" t="s">
        <v>315</v>
      </c>
      <c r="O110" s="235"/>
      <c r="P110" s="189" t="s">
        <v>315</v>
      </c>
      <c r="Q110" s="235"/>
      <c r="R110" s="189" t="s">
        <v>315</v>
      </c>
      <c r="S110" s="235"/>
      <c r="T110" s="189" t="s">
        <v>315</v>
      </c>
      <c r="U110" s="235"/>
      <c r="V110" s="189" t="s">
        <v>315</v>
      </c>
      <c r="W110" s="235"/>
      <c r="X110" s="189" t="s">
        <v>315</v>
      </c>
      <c r="Y110" s="235"/>
      <c r="Z110" s="189" t="s">
        <v>315</v>
      </c>
      <c r="AA110" s="235"/>
      <c r="AB110" s="192" t="s">
        <v>315</v>
      </c>
      <c r="AC110" s="136" t="s">
        <v>315</v>
      </c>
    </row>
    <row r="111" spans="1:29" ht="18" customHeight="1" hidden="1">
      <c r="A111" s="117"/>
      <c r="B111" s="230" t="s">
        <v>17</v>
      </c>
      <c r="C111" s="231"/>
      <c r="D111" s="189" t="s">
        <v>315</v>
      </c>
      <c r="E111" s="244"/>
      <c r="F111" s="189" t="s">
        <v>315</v>
      </c>
      <c r="G111" s="234"/>
      <c r="H111" s="189" t="s">
        <v>315</v>
      </c>
      <c r="I111" s="235"/>
      <c r="J111" s="189" t="s">
        <v>315</v>
      </c>
      <c r="K111" s="235"/>
      <c r="L111" s="189" t="s">
        <v>315</v>
      </c>
      <c r="M111" s="235"/>
      <c r="N111" s="189" t="s">
        <v>315</v>
      </c>
      <c r="O111" s="235"/>
      <c r="P111" s="189" t="s">
        <v>315</v>
      </c>
      <c r="Q111" s="235"/>
      <c r="R111" s="189" t="s">
        <v>315</v>
      </c>
      <c r="S111" s="235"/>
      <c r="T111" s="189" t="s">
        <v>315</v>
      </c>
      <c r="U111" s="235"/>
      <c r="V111" s="189" t="s">
        <v>315</v>
      </c>
      <c r="W111" s="235"/>
      <c r="X111" s="189" t="s">
        <v>315</v>
      </c>
      <c r="Y111" s="235"/>
      <c r="Z111" s="189" t="s">
        <v>315</v>
      </c>
      <c r="AA111" s="235"/>
      <c r="AB111" s="192" t="s">
        <v>315</v>
      </c>
      <c r="AC111" s="136" t="s">
        <v>315</v>
      </c>
    </row>
    <row r="112" spans="1:29" ht="18" customHeight="1" hidden="1">
      <c r="A112" s="117"/>
      <c r="B112" s="230" t="s">
        <v>103</v>
      </c>
      <c r="C112" s="231"/>
      <c r="D112" s="189" t="s">
        <v>315</v>
      </c>
      <c r="E112" s="244"/>
      <c r="F112" s="189" t="s">
        <v>315</v>
      </c>
      <c r="G112" s="234"/>
      <c r="H112" s="189" t="s">
        <v>315</v>
      </c>
      <c r="I112" s="235"/>
      <c r="J112" s="189" t="s">
        <v>315</v>
      </c>
      <c r="K112" s="235"/>
      <c r="L112" s="189" t="s">
        <v>315</v>
      </c>
      <c r="M112" s="235"/>
      <c r="N112" s="189" t="s">
        <v>315</v>
      </c>
      <c r="O112" s="235"/>
      <c r="P112" s="189" t="s">
        <v>315</v>
      </c>
      <c r="Q112" s="235"/>
      <c r="R112" s="189" t="s">
        <v>315</v>
      </c>
      <c r="S112" s="235"/>
      <c r="T112" s="189" t="s">
        <v>315</v>
      </c>
      <c r="U112" s="235"/>
      <c r="V112" s="189" t="s">
        <v>315</v>
      </c>
      <c r="W112" s="235"/>
      <c r="X112" s="189" t="s">
        <v>315</v>
      </c>
      <c r="Y112" s="235"/>
      <c r="Z112" s="189" t="s">
        <v>315</v>
      </c>
      <c r="AA112" s="235"/>
      <c r="AB112" s="192" t="s">
        <v>315</v>
      </c>
      <c r="AC112" s="136" t="s">
        <v>315</v>
      </c>
    </row>
    <row r="113" spans="1:29" ht="18" customHeight="1" hidden="1">
      <c r="A113" s="117"/>
      <c r="B113" s="230" t="s">
        <v>359</v>
      </c>
      <c r="C113" s="231"/>
      <c r="D113" s="189" t="s">
        <v>315</v>
      </c>
      <c r="E113" s="244"/>
      <c r="F113" s="189" t="s">
        <v>315</v>
      </c>
      <c r="G113" s="234"/>
      <c r="H113" s="189" t="s">
        <v>315</v>
      </c>
      <c r="I113" s="235"/>
      <c r="J113" s="189" t="s">
        <v>315</v>
      </c>
      <c r="K113" s="235"/>
      <c r="L113" s="189" t="s">
        <v>315</v>
      </c>
      <c r="M113" s="235"/>
      <c r="N113" s="189" t="s">
        <v>315</v>
      </c>
      <c r="O113" s="235"/>
      <c r="P113" s="189" t="s">
        <v>315</v>
      </c>
      <c r="Q113" s="235"/>
      <c r="R113" s="189" t="s">
        <v>315</v>
      </c>
      <c r="S113" s="235"/>
      <c r="T113" s="189" t="s">
        <v>315</v>
      </c>
      <c r="U113" s="235"/>
      <c r="V113" s="189" t="s">
        <v>315</v>
      </c>
      <c r="W113" s="235"/>
      <c r="X113" s="189" t="s">
        <v>315</v>
      </c>
      <c r="Y113" s="235"/>
      <c r="Z113" s="189" t="s">
        <v>315</v>
      </c>
      <c r="AA113" s="235"/>
      <c r="AB113" s="192" t="s">
        <v>315</v>
      </c>
      <c r="AC113" s="136" t="s">
        <v>315</v>
      </c>
    </row>
    <row r="114" spans="1:29" ht="18" customHeight="1" hidden="1">
      <c r="A114" s="117"/>
      <c r="B114" s="230" t="s">
        <v>11</v>
      </c>
      <c r="C114" s="231"/>
      <c r="D114" s="189" t="s">
        <v>315</v>
      </c>
      <c r="E114" s="244"/>
      <c r="F114" s="189" t="s">
        <v>315</v>
      </c>
      <c r="G114" s="234"/>
      <c r="H114" s="189" t="s">
        <v>315</v>
      </c>
      <c r="I114" s="235"/>
      <c r="J114" s="189" t="s">
        <v>315</v>
      </c>
      <c r="K114" s="235"/>
      <c r="L114" s="189" t="s">
        <v>315</v>
      </c>
      <c r="M114" s="235"/>
      <c r="N114" s="189" t="s">
        <v>315</v>
      </c>
      <c r="O114" s="235"/>
      <c r="P114" s="189" t="s">
        <v>315</v>
      </c>
      <c r="Q114" s="235"/>
      <c r="R114" s="189" t="s">
        <v>315</v>
      </c>
      <c r="S114" s="235"/>
      <c r="T114" s="189" t="s">
        <v>315</v>
      </c>
      <c r="U114" s="235"/>
      <c r="V114" s="189" t="s">
        <v>315</v>
      </c>
      <c r="W114" s="235"/>
      <c r="X114" s="189" t="s">
        <v>315</v>
      </c>
      <c r="Y114" s="235"/>
      <c r="Z114" s="189" t="s">
        <v>315</v>
      </c>
      <c r="AA114" s="235"/>
      <c r="AB114" s="192" t="s">
        <v>315</v>
      </c>
      <c r="AC114" s="136" t="s">
        <v>315</v>
      </c>
    </row>
    <row r="115" spans="1:29" ht="18" customHeight="1" hidden="1">
      <c r="A115" s="117"/>
      <c r="B115" s="230" t="s">
        <v>60</v>
      </c>
      <c r="C115" s="231"/>
      <c r="D115" s="189" t="s">
        <v>315</v>
      </c>
      <c r="E115" s="244"/>
      <c r="F115" s="189" t="s">
        <v>315</v>
      </c>
      <c r="G115" s="234"/>
      <c r="H115" s="189" t="s">
        <v>315</v>
      </c>
      <c r="I115" s="235"/>
      <c r="J115" s="189" t="s">
        <v>315</v>
      </c>
      <c r="K115" s="235"/>
      <c r="L115" s="189" t="s">
        <v>315</v>
      </c>
      <c r="M115" s="235"/>
      <c r="N115" s="189" t="s">
        <v>315</v>
      </c>
      <c r="O115" s="235"/>
      <c r="P115" s="189" t="s">
        <v>315</v>
      </c>
      <c r="Q115" s="235"/>
      <c r="R115" s="189" t="s">
        <v>315</v>
      </c>
      <c r="S115" s="235"/>
      <c r="T115" s="189" t="s">
        <v>315</v>
      </c>
      <c r="U115" s="235"/>
      <c r="V115" s="189" t="s">
        <v>315</v>
      </c>
      <c r="W115" s="235"/>
      <c r="X115" s="189" t="s">
        <v>315</v>
      </c>
      <c r="Y115" s="235"/>
      <c r="Z115" s="189" t="s">
        <v>315</v>
      </c>
      <c r="AA115" s="235"/>
      <c r="AB115" s="192" t="s">
        <v>315</v>
      </c>
      <c r="AC115" s="136" t="s">
        <v>315</v>
      </c>
    </row>
    <row r="116" spans="1:29" ht="18" customHeight="1" hidden="1">
      <c r="A116" s="117"/>
      <c r="B116" s="230" t="s">
        <v>61</v>
      </c>
      <c r="C116" s="231"/>
      <c r="D116" s="189" t="s">
        <v>315</v>
      </c>
      <c r="E116" s="244"/>
      <c r="F116" s="189" t="s">
        <v>315</v>
      </c>
      <c r="G116" s="234"/>
      <c r="H116" s="189" t="s">
        <v>315</v>
      </c>
      <c r="I116" s="235"/>
      <c r="J116" s="189" t="s">
        <v>315</v>
      </c>
      <c r="K116" s="235"/>
      <c r="L116" s="189" t="s">
        <v>315</v>
      </c>
      <c r="M116" s="235"/>
      <c r="N116" s="189" t="s">
        <v>315</v>
      </c>
      <c r="O116" s="235"/>
      <c r="P116" s="189" t="s">
        <v>315</v>
      </c>
      <c r="Q116" s="235"/>
      <c r="R116" s="189" t="s">
        <v>315</v>
      </c>
      <c r="S116" s="235"/>
      <c r="T116" s="189" t="s">
        <v>315</v>
      </c>
      <c r="U116" s="235"/>
      <c r="V116" s="189" t="s">
        <v>315</v>
      </c>
      <c r="W116" s="235"/>
      <c r="X116" s="189" t="s">
        <v>315</v>
      </c>
      <c r="Y116" s="235"/>
      <c r="Z116" s="189" t="s">
        <v>315</v>
      </c>
      <c r="AA116" s="235"/>
      <c r="AB116" s="192" t="s">
        <v>315</v>
      </c>
      <c r="AC116" s="136" t="s">
        <v>315</v>
      </c>
    </row>
    <row r="117" spans="1:29" ht="18" customHeight="1" hidden="1">
      <c r="A117" s="119"/>
      <c r="B117" s="237" t="s">
        <v>102</v>
      </c>
      <c r="C117" s="231"/>
      <c r="D117" s="189" t="s">
        <v>315</v>
      </c>
      <c r="E117" s="244"/>
      <c r="F117" s="189" t="s">
        <v>315</v>
      </c>
      <c r="G117" s="234"/>
      <c r="H117" s="189" t="s">
        <v>315</v>
      </c>
      <c r="I117" s="235"/>
      <c r="J117" s="189" t="s">
        <v>315</v>
      </c>
      <c r="K117" s="235"/>
      <c r="L117" s="189" t="s">
        <v>315</v>
      </c>
      <c r="M117" s="235"/>
      <c r="N117" s="189" t="s">
        <v>315</v>
      </c>
      <c r="O117" s="235"/>
      <c r="P117" s="189" t="s">
        <v>315</v>
      </c>
      <c r="Q117" s="235"/>
      <c r="R117" s="189" t="s">
        <v>315</v>
      </c>
      <c r="S117" s="235"/>
      <c r="T117" s="189" t="s">
        <v>315</v>
      </c>
      <c r="U117" s="235"/>
      <c r="V117" s="189" t="s">
        <v>315</v>
      </c>
      <c r="W117" s="235"/>
      <c r="X117" s="189" t="s">
        <v>315</v>
      </c>
      <c r="Y117" s="235"/>
      <c r="Z117" s="189" t="s">
        <v>315</v>
      </c>
      <c r="AA117" s="235"/>
      <c r="AB117" s="192" t="s">
        <v>315</v>
      </c>
      <c r="AC117" s="136" t="s">
        <v>315</v>
      </c>
    </row>
    <row r="118" spans="1:29" ht="18" customHeight="1" hidden="1">
      <c r="A118" s="119"/>
      <c r="B118" s="238" t="s">
        <v>37</v>
      </c>
      <c r="C118" s="239"/>
      <c r="D118" s="195" t="s">
        <v>315</v>
      </c>
      <c r="E118" s="245"/>
      <c r="F118" s="195" t="s">
        <v>315</v>
      </c>
      <c r="G118" s="241"/>
      <c r="H118" s="195" t="s">
        <v>315</v>
      </c>
      <c r="I118" s="242"/>
      <c r="J118" s="195" t="s">
        <v>315</v>
      </c>
      <c r="K118" s="242"/>
      <c r="L118" s="195" t="s">
        <v>315</v>
      </c>
      <c r="M118" s="242"/>
      <c r="N118" s="195" t="s">
        <v>315</v>
      </c>
      <c r="O118" s="242"/>
      <c r="P118" s="195" t="s">
        <v>315</v>
      </c>
      <c r="Q118" s="242"/>
      <c r="R118" s="195" t="s">
        <v>315</v>
      </c>
      <c r="S118" s="242"/>
      <c r="T118" s="195" t="s">
        <v>315</v>
      </c>
      <c r="U118" s="242"/>
      <c r="V118" s="195" t="s">
        <v>315</v>
      </c>
      <c r="W118" s="242"/>
      <c r="X118" s="195" t="s">
        <v>315</v>
      </c>
      <c r="Y118" s="242"/>
      <c r="Z118" s="195" t="s">
        <v>315</v>
      </c>
      <c r="AA118" s="243"/>
      <c r="AB118" s="199" t="s">
        <v>315</v>
      </c>
      <c r="AC118" s="136" t="s">
        <v>315</v>
      </c>
    </row>
    <row r="119" spans="1:29" ht="8.25" customHeight="1" hidden="1">
      <c r="A119" s="111"/>
      <c r="B119" s="229"/>
      <c r="C119" s="229"/>
      <c r="D119" s="200"/>
      <c r="E119" s="236"/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  <c r="R119" s="234"/>
      <c r="S119" s="234"/>
      <c r="T119" s="234"/>
      <c r="U119" s="234"/>
      <c r="V119" s="234"/>
      <c r="W119" s="234"/>
      <c r="X119" s="234"/>
      <c r="Y119" s="234"/>
      <c r="Z119" s="234"/>
      <c r="AA119" s="234"/>
      <c r="AB119" s="236"/>
      <c r="AC119" s="136"/>
    </row>
    <row r="120" spans="1:29" ht="30" customHeight="1" hidden="1">
      <c r="A120" s="49"/>
      <c r="B120" s="232" t="s">
        <v>13</v>
      </c>
      <c r="C120" s="233"/>
      <c r="D120" s="177" t="s">
        <v>10</v>
      </c>
      <c r="E120" s="178"/>
      <c r="F120" s="179" t="s">
        <v>24</v>
      </c>
      <c r="G120" s="178"/>
      <c r="H120" s="179" t="s">
        <v>25</v>
      </c>
      <c r="I120" s="178"/>
      <c r="J120" s="179" t="s">
        <v>26</v>
      </c>
      <c r="K120" s="178"/>
      <c r="L120" s="179" t="s">
        <v>27</v>
      </c>
      <c r="M120" s="178"/>
      <c r="N120" s="179" t="s">
        <v>28</v>
      </c>
      <c r="O120" s="178"/>
      <c r="P120" s="179" t="s">
        <v>29</v>
      </c>
      <c r="R120" s="179" t="s">
        <v>30</v>
      </c>
      <c r="S120" s="178"/>
      <c r="T120" s="179" t="s">
        <v>31</v>
      </c>
      <c r="U120" s="178"/>
      <c r="V120" s="179" t="s">
        <v>32</v>
      </c>
      <c r="W120" s="178"/>
      <c r="X120" s="179" t="s">
        <v>33</v>
      </c>
      <c r="Y120" s="178"/>
      <c r="Z120" s="179" t="s">
        <v>34</v>
      </c>
      <c r="AA120" s="178"/>
      <c r="AB120" s="181" t="s">
        <v>264</v>
      </c>
      <c r="AC120" s="136" t="s">
        <v>315</v>
      </c>
    </row>
    <row r="121" spans="1:29" ht="18" customHeight="1" hidden="1">
      <c r="A121" s="117"/>
      <c r="B121" s="228" t="s">
        <v>142</v>
      </c>
      <c r="C121" s="229"/>
      <c r="D121" s="189" t="s">
        <v>315</v>
      </c>
      <c r="F121" s="189" t="s">
        <v>315</v>
      </c>
      <c r="H121" s="189" t="s">
        <v>315</v>
      </c>
      <c r="J121" s="189" t="s">
        <v>315</v>
      </c>
      <c r="L121" s="189" t="s">
        <v>315</v>
      </c>
      <c r="N121" s="189" t="s">
        <v>315</v>
      </c>
      <c r="P121" s="189" t="s">
        <v>315</v>
      </c>
      <c r="R121" s="189" t="s">
        <v>315</v>
      </c>
      <c r="T121" s="189" t="s">
        <v>315</v>
      </c>
      <c r="V121" s="189" t="s">
        <v>315</v>
      </c>
      <c r="X121" s="189" t="s">
        <v>315</v>
      </c>
      <c r="Y121" s="180"/>
      <c r="Z121" s="189" t="s">
        <v>315</v>
      </c>
      <c r="AB121" s="192" t="s">
        <v>315</v>
      </c>
      <c r="AC121" s="136" t="s">
        <v>315</v>
      </c>
    </row>
    <row r="122" spans="1:29" ht="18" customHeight="1" hidden="1">
      <c r="A122" s="117"/>
      <c r="B122" s="230" t="s">
        <v>12</v>
      </c>
      <c r="C122" s="231"/>
      <c r="D122" s="189" t="s">
        <v>315</v>
      </c>
      <c r="F122" s="189" t="s">
        <v>315</v>
      </c>
      <c r="H122" s="189" t="s">
        <v>315</v>
      </c>
      <c r="J122" s="189" t="s">
        <v>315</v>
      </c>
      <c r="L122" s="189" t="s">
        <v>315</v>
      </c>
      <c r="N122" s="189" t="s">
        <v>315</v>
      </c>
      <c r="P122" s="189" t="s">
        <v>315</v>
      </c>
      <c r="R122" s="189" t="s">
        <v>315</v>
      </c>
      <c r="T122" s="189" t="s">
        <v>315</v>
      </c>
      <c r="V122" s="189" t="s">
        <v>315</v>
      </c>
      <c r="X122" s="189" t="s">
        <v>315</v>
      </c>
      <c r="Y122" s="180"/>
      <c r="Z122" s="189" t="s">
        <v>315</v>
      </c>
      <c r="AB122" s="192" t="s">
        <v>315</v>
      </c>
      <c r="AC122" s="136" t="s">
        <v>315</v>
      </c>
    </row>
    <row r="123" spans="1:29" ht="18" customHeight="1" hidden="1">
      <c r="A123" s="117"/>
      <c r="B123" s="228" t="s">
        <v>241</v>
      </c>
      <c r="C123" s="229"/>
      <c r="D123" s="189" t="s">
        <v>315</v>
      </c>
      <c r="F123" s="189" t="s">
        <v>315</v>
      </c>
      <c r="H123" s="189" t="s">
        <v>315</v>
      </c>
      <c r="J123" s="189" t="s">
        <v>315</v>
      </c>
      <c r="L123" s="189" t="s">
        <v>315</v>
      </c>
      <c r="N123" s="189" t="s">
        <v>315</v>
      </c>
      <c r="P123" s="189" t="s">
        <v>315</v>
      </c>
      <c r="R123" s="189" t="s">
        <v>315</v>
      </c>
      <c r="T123" s="189" t="s">
        <v>315</v>
      </c>
      <c r="V123" s="189" t="s">
        <v>315</v>
      </c>
      <c r="X123" s="189" t="s">
        <v>315</v>
      </c>
      <c r="Y123" s="180"/>
      <c r="Z123" s="189" t="s">
        <v>315</v>
      </c>
      <c r="AB123" s="192" t="s">
        <v>315</v>
      </c>
      <c r="AC123" s="136" t="s">
        <v>315</v>
      </c>
    </row>
    <row r="124" spans="1:29" ht="18" customHeight="1" hidden="1">
      <c r="A124" s="117"/>
      <c r="B124" s="228" t="s">
        <v>15</v>
      </c>
      <c r="C124" s="229"/>
      <c r="D124" s="189" t="s">
        <v>315</v>
      </c>
      <c r="F124" s="189" t="s">
        <v>315</v>
      </c>
      <c r="H124" s="189" t="s">
        <v>315</v>
      </c>
      <c r="J124" s="189" t="s">
        <v>315</v>
      </c>
      <c r="L124" s="189" t="s">
        <v>315</v>
      </c>
      <c r="N124" s="189" t="s">
        <v>315</v>
      </c>
      <c r="P124" s="189" t="s">
        <v>315</v>
      </c>
      <c r="R124" s="189" t="s">
        <v>315</v>
      </c>
      <c r="T124" s="189" t="s">
        <v>315</v>
      </c>
      <c r="V124" s="189" t="s">
        <v>315</v>
      </c>
      <c r="X124" s="189" t="s">
        <v>315</v>
      </c>
      <c r="Y124" s="180"/>
      <c r="Z124" s="189" t="s">
        <v>315</v>
      </c>
      <c r="AB124" s="192" t="s">
        <v>315</v>
      </c>
      <c r="AC124" s="136" t="s">
        <v>315</v>
      </c>
    </row>
    <row r="125" spans="1:29" ht="18" customHeight="1" hidden="1">
      <c r="A125" s="117"/>
      <c r="B125" s="230" t="s">
        <v>14</v>
      </c>
      <c r="C125" s="231"/>
      <c r="D125" s="189" t="s">
        <v>315</v>
      </c>
      <c r="F125" s="189" t="s">
        <v>315</v>
      </c>
      <c r="H125" s="189" t="s">
        <v>315</v>
      </c>
      <c r="J125" s="189" t="s">
        <v>315</v>
      </c>
      <c r="L125" s="189" t="s">
        <v>315</v>
      </c>
      <c r="N125" s="189" t="s">
        <v>315</v>
      </c>
      <c r="P125" s="189" t="s">
        <v>315</v>
      </c>
      <c r="R125" s="189" t="s">
        <v>315</v>
      </c>
      <c r="T125" s="189" t="s">
        <v>315</v>
      </c>
      <c r="V125" s="189" t="s">
        <v>315</v>
      </c>
      <c r="X125" s="189" t="s">
        <v>315</v>
      </c>
      <c r="Y125" s="180"/>
      <c r="Z125" s="189" t="s">
        <v>315</v>
      </c>
      <c r="AB125" s="192" t="s">
        <v>315</v>
      </c>
      <c r="AC125" s="136" t="s">
        <v>315</v>
      </c>
    </row>
    <row r="126" spans="1:29" ht="18" customHeight="1" hidden="1">
      <c r="A126" s="117"/>
      <c r="B126" s="230" t="s">
        <v>233</v>
      </c>
      <c r="C126" s="231"/>
      <c r="D126" s="189" t="s">
        <v>315</v>
      </c>
      <c r="F126" s="189" t="s">
        <v>315</v>
      </c>
      <c r="H126" s="189" t="s">
        <v>315</v>
      </c>
      <c r="J126" s="189" t="s">
        <v>315</v>
      </c>
      <c r="L126" s="189" t="s">
        <v>315</v>
      </c>
      <c r="N126" s="189" t="s">
        <v>315</v>
      </c>
      <c r="P126" s="189" t="s">
        <v>315</v>
      </c>
      <c r="R126" s="189" t="s">
        <v>315</v>
      </c>
      <c r="T126" s="189" t="s">
        <v>315</v>
      </c>
      <c r="V126" s="189" t="s">
        <v>315</v>
      </c>
      <c r="X126" s="189" t="s">
        <v>315</v>
      </c>
      <c r="Y126" s="180"/>
      <c r="Z126" s="189" t="s">
        <v>315</v>
      </c>
      <c r="AB126" s="192" t="s">
        <v>315</v>
      </c>
      <c r="AC126" s="136" t="s">
        <v>315</v>
      </c>
    </row>
    <row r="127" spans="1:29" ht="18" customHeight="1" hidden="1">
      <c r="A127" s="117"/>
      <c r="B127" s="230" t="s">
        <v>16</v>
      </c>
      <c r="C127" s="231"/>
      <c r="D127" s="189" t="s">
        <v>315</v>
      </c>
      <c r="E127" s="247"/>
      <c r="F127" s="189" t="s">
        <v>315</v>
      </c>
      <c r="H127" s="189" t="s">
        <v>315</v>
      </c>
      <c r="J127" s="189" t="s">
        <v>315</v>
      </c>
      <c r="L127" s="189" t="s">
        <v>315</v>
      </c>
      <c r="N127" s="189" t="s">
        <v>315</v>
      </c>
      <c r="P127" s="189" t="s">
        <v>315</v>
      </c>
      <c r="R127" s="189" t="s">
        <v>315</v>
      </c>
      <c r="T127" s="189" t="s">
        <v>315</v>
      </c>
      <c r="V127" s="189" t="s">
        <v>315</v>
      </c>
      <c r="X127" s="189" t="s">
        <v>315</v>
      </c>
      <c r="Y127" s="180"/>
      <c r="Z127" s="189" t="s">
        <v>315</v>
      </c>
      <c r="AB127" s="192" t="s">
        <v>315</v>
      </c>
      <c r="AC127" s="136" t="s">
        <v>315</v>
      </c>
    </row>
    <row r="128" spans="1:29" ht="18" customHeight="1" hidden="1">
      <c r="A128" s="117"/>
      <c r="B128" s="230" t="s">
        <v>62</v>
      </c>
      <c r="C128" s="231"/>
      <c r="D128" s="189" t="s">
        <v>315</v>
      </c>
      <c r="E128" s="247"/>
      <c r="F128" s="189" t="s">
        <v>315</v>
      </c>
      <c r="H128" s="189" t="s">
        <v>315</v>
      </c>
      <c r="J128" s="189" t="s">
        <v>315</v>
      </c>
      <c r="L128" s="189" t="s">
        <v>315</v>
      </c>
      <c r="N128" s="189" t="s">
        <v>315</v>
      </c>
      <c r="P128" s="189" t="s">
        <v>315</v>
      </c>
      <c r="R128" s="189" t="s">
        <v>315</v>
      </c>
      <c r="T128" s="189" t="s">
        <v>315</v>
      </c>
      <c r="V128" s="189" t="s">
        <v>315</v>
      </c>
      <c r="X128" s="189" t="s">
        <v>315</v>
      </c>
      <c r="Y128" s="180"/>
      <c r="Z128" s="189" t="s">
        <v>315</v>
      </c>
      <c r="AB128" s="192" t="s">
        <v>315</v>
      </c>
      <c r="AC128" s="136" t="s">
        <v>315</v>
      </c>
    </row>
    <row r="129" spans="1:29" ht="18" customHeight="1" hidden="1">
      <c r="A129" s="117"/>
      <c r="B129" s="230" t="s">
        <v>63</v>
      </c>
      <c r="C129" s="231"/>
      <c r="D129" s="189" t="s">
        <v>315</v>
      </c>
      <c r="E129" s="247"/>
      <c r="F129" s="189" t="s">
        <v>315</v>
      </c>
      <c r="H129" s="189" t="s">
        <v>315</v>
      </c>
      <c r="J129" s="189" t="s">
        <v>315</v>
      </c>
      <c r="L129" s="189" t="s">
        <v>315</v>
      </c>
      <c r="N129" s="189" t="s">
        <v>315</v>
      </c>
      <c r="P129" s="189" t="s">
        <v>315</v>
      </c>
      <c r="R129" s="189" t="s">
        <v>315</v>
      </c>
      <c r="T129" s="189" t="s">
        <v>315</v>
      </c>
      <c r="V129" s="189" t="s">
        <v>315</v>
      </c>
      <c r="X129" s="189" t="s">
        <v>315</v>
      </c>
      <c r="Y129" s="180"/>
      <c r="Z129" s="189" t="s">
        <v>315</v>
      </c>
      <c r="AB129" s="192" t="s">
        <v>315</v>
      </c>
      <c r="AC129" s="136" t="s">
        <v>315</v>
      </c>
    </row>
    <row r="130" spans="1:29" ht="18" customHeight="1" hidden="1">
      <c r="A130" s="117"/>
      <c r="B130" s="230" t="s">
        <v>275</v>
      </c>
      <c r="C130" s="231"/>
      <c r="D130" s="189" t="s">
        <v>315</v>
      </c>
      <c r="F130" s="189" t="s">
        <v>315</v>
      </c>
      <c r="H130" s="189" t="s">
        <v>315</v>
      </c>
      <c r="J130" s="189" t="s">
        <v>315</v>
      </c>
      <c r="L130" s="189" t="s">
        <v>315</v>
      </c>
      <c r="N130" s="189" t="s">
        <v>315</v>
      </c>
      <c r="P130" s="189" t="s">
        <v>315</v>
      </c>
      <c r="R130" s="189" t="s">
        <v>315</v>
      </c>
      <c r="T130" s="189" t="s">
        <v>315</v>
      </c>
      <c r="V130" s="189" t="s">
        <v>315</v>
      </c>
      <c r="X130" s="189" t="s">
        <v>315</v>
      </c>
      <c r="Y130" s="180"/>
      <c r="Z130" s="189" t="s">
        <v>315</v>
      </c>
      <c r="AB130" s="192" t="s">
        <v>315</v>
      </c>
      <c r="AC130" s="136" t="s">
        <v>315</v>
      </c>
    </row>
    <row r="131" spans="1:29" ht="18" customHeight="1" hidden="1">
      <c r="A131" s="119"/>
      <c r="B131" s="248" t="s">
        <v>38</v>
      </c>
      <c r="C131" s="239"/>
      <c r="D131" s="195" t="s">
        <v>315</v>
      </c>
      <c r="E131" s="249"/>
      <c r="F131" s="195" t="s">
        <v>315</v>
      </c>
      <c r="G131" s="250"/>
      <c r="H131" s="195" t="s">
        <v>315</v>
      </c>
      <c r="I131" s="250"/>
      <c r="J131" s="195" t="s">
        <v>315</v>
      </c>
      <c r="K131" s="250"/>
      <c r="L131" s="195" t="s">
        <v>315</v>
      </c>
      <c r="M131" s="250"/>
      <c r="N131" s="195" t="s">
        <v>315</v>
      </c>
      <c r="O131" s="250"/>
      <c r="P131" s="195" t="s">
        <v>315</v>
      </c>
      <c r="Q131" s="250"/>
      <c r="R131" s="195" t="s">
        <v>315</v>
      </c>
      <c r="S131" s="250"/>
      <c r="T131" s="195" t="s">
        <v>315</v>
      </c>
      <c r="U131" s="250"/>
      <c r="V131" s="195" t="s">
        <v>315</v>
      </c>
      <c r="W131" s="250"/>
      <c r="X131" s="195" t="s">
        <v>315</v>
      </c>
      <c r="Y131" s="250"/>
      <c r="Z131" s="195" t="s">
        <v>315</v>
      </c>
      <c r="AA131" s="250"/>
      <c r="AB131" s="199" t="s">
        <v>315</v>
      </c>
      <c r="AC131" s="136" t="s">
        <v>315</v>
      </c>
    </row>
    <row r="132" spans="1:29" ht="6" customHeight="1" hidden="1">
      <c r="A132" s="111"/>
      <c r="B132" s="229"/>
      <c r="C132" s="229"/>
      <c r="D132" s="200"/>
      <c r="F132" s="180"/>
      <c r="H132" s="180"/>
      <c r="J132" s="180"/>
      <c r="L132" s="180"/>
      <c r="N132" s="180"/>
      <c r="P132" s="180"/>
      <c r="R132" s="180"/>
      <c r="T132" s="180"/>
      <c r="V132" s="180"/>
      <c r="X132" s="180"/>
      <c r="Y132" s="180"/>
      <c r="Z132" s="180"/>
      <c r="AB132" s="246"/>
      <c r="AC132" s="111"/>
    </row>
    <row r="133" spans="1:29" ht="30" customHeight="1">
      <c r="A133" s="49"/>
      <c r="B133" s="232" t="s">
        <v>1</v>
      </c>
      <c r="C133" s="233"/>
      <c r="D133" s="177" t="s">
        <v>10</v>
      </c>
      <c r="E133" s="178"/>
      <c r="F133" s="179" t="s">
        <v>24</v>
      </c>
      <c r="G133" s="178"/>
      <c r="H133" s="179" t="s">
        <v>25</v>
      </c>
      <c r="I133" s="178"/>
      <c r="J133" s="179" t="s">
        <v>26</v>
      </c>
      <c r="K133" s="178"/>
      <c r="L133" s="179" t="s">
        <v>27</v>
      </c>
      <c r="M133" s="178"/>
      <c r="N133" s="179" t="s">
        <v>28</v>
      </c>
      <c r="O133" s="178"/>
      <c r="P133" s="179" t="s">
        <v>29</v>
      </c>
      <c r="R133" s="179" t="s">
        <v>30</v>
      </c>
      <c r="S133" s="178"/>
      <c r="T133" s="179" t="s">
        <v>31</v>
      </c>
      <c r="U133" s="178"/>
      <c r="V133" s="179" t="s">
        <v>32</v>
      </c>
      <c r="W133" s="178"/>
      <c r="X133" s="179" t="s">
        <v>33</v>
      </c>
      <c r="Y133" s="178"/>
      <c r="Z133" s="179" t="s">
        <v>34</v>
      </c>
      <c r="AA133" s="178"/>
      <c r="AB133" s="181" t="s">
        <v>353</v>
      </c>
      <c r="AC133" s="464"/>
    </row>
    <row r="134" spans="1:29" ht="18" customHeight="1">
      <c r="A134" s="117"/>
      <c r="B134" s="228" t="s">
        <v>97</v>
      </c>
      <c r="C134" s="229"/>
      <c r="D134" s="502">
        <f>+D135+D136</f>
        <v>3010</v>
      </c>
      <c r="E134" s="373"/>
      <c r="F134" s="502">
        <f aca="true" t="shared" si="0" ref="F134:T134">+F135+F136</f>
        <v>2341</v>
      </c>
      <c r="G134" s="374"/>
      <c r="H134" s="375">
        <f t="shared" si="0"/>
        <v>2995</v>
      </c>
      <c r="I134" s="374"/>
      <c r="J134" s="375">
        <f t="shared" si="0"/>
        <v>2174</v>
      </c>
      <c r="K134" s="374"/>
      <c r="L134" s="375">
        <f t="shared" si="0"/>
        <v>2505</v>
      </c>
      <c r="M134" s="374"/>
      <c r="N134" s="375">
        <f t="shared" si="0"/>
        <v>2888</v>
      </c>
      <c r="O134" s="374"/>
      <c r="P134" s="375">
        <f t="shared" si="0"/>
        <v>2910</v>
      </c>
      <c r="Q134" s="374"/>
      <c r="R134" s="375">
        <f t="shared" si="0"/>
        <v>2592</v>
      </c>
      <c r="S134" s="374"/>
      <c r="T134" s="375">
        <f t="shared" si="0"/>
        <v>3269</v>
      </c>
      <c r="U134" s="374"/>
      <c r="V134" s="374">
        <f>+V135+V136</f>
        <v>4120</v>
      </c>
      <c r="W134" s="374"/>
      <c r="X134" s="374">
        <f>+X135+X136</f>
        <v>3628</v>
      </c>
      <c r="Y134" s="374"/>
      <c r="Z134" s="374">
        <f>+Z135+Z136</f>
        <v>3086</v>
      </c>
      <c r="AA134" s="376"/>
      <c r="AB134" s="377">
        <f aca="true" t="shared" si="1" ref="AB134:AB139">AVERAGE(D134:Z134)</f>
        <v>2959.8333333333335</v>
      </c>
      <c r="AC134" s="465"/>
    </row>
    <row r="135" spans="1:29" ht="18" customHeight="1">
      <c r="A135" s="117"/>
      <c r="B135" s="228" t="s">
        <v>45</v>
      </c>
      <c r="C135" s="229"/>
      <c r="D135" s="502">
        <v>2220</v>
      </c>
      <c r="E135" s="373"/>
      <c r="F135" s="502">
        <v>1753</v>
      </c>
      <c r="G135" s="374"/>
      <c r="H135" s="375">
        <v>2397</v>
      </c>
      <c r="I135" s="374"/>
      <c r="J135" s="375">
        <v>1826</v>
      </c>
      <c r="K135" s="374"/>
      <c r="L135" s="375">
        <v>2210</v>
      </c>
      <c r="M135" s="374"/>
      <c r="N135" s="375">
        <v>2425</v>
      </c>
      <c r="O135" s="374"/>
      <c r="P135" s="375">
        <v>2454</v>
      </c>
      <c r="Q135" s="374"/>
      <c r="R135" s="375">
        <v>2142</v>
      </c>
      <c r="S135" s="374"/>
      <c r="T135" s="375">
        <v>2725</v>
      </c>
      <c r="U135" s="374"/>
      <c r="V135" s="375">
        <v>3552</v>
      </c>
      <c r="W135" s="374"/>
      <c r="X135" s="375">
        <v>3142</v>
      </c>
      <c r="Y135" s="374"/>
      <c r="Z135" s="375">
        <v>2552</v>
      </c>
      <c r="AA135" s="376"/>
      <c r="AB135" s="377">
        <f t="shared" si="1"/>
        <v>2449.8333333333335</v>
      </c>
      <c r="AC135" s="465"/>
    </row>
    <row r="136" spans="1:29" ht="18" customHeight="1">
      <c r="A136" s="117"/>
      <c r="B136" s="230" t="s">
        <v>46</v>
      </c>
      <c r="C136" s="229"/>
      <c r="D136" s="502">
        <v>790</v>
      </c>
      <c r="E136" s="373"/>
      <c r="F136" s="502">
        <v>588</v>
      </c>
      <c r="G136" s="374"/>
      <c r="H136" s="375">
        <v>598</v>
      </c>
      <c r="I136" s="374"/>
      <c r="J136" s="375">
        <v>348</v>
      </c>
      <c r="K136" s="374"/>
      <c r="L136" s="375">
        <v>295</v>
      </c>
      <c r="M136" s="374"/>
      <c r="N136" s="375">
        <v>463</v>
      </c>
      <c r="O136" s="374"/>
      <c r="P136" s="375">
        <v>456</v>
      </c>
      <c r="Q136" s="374"/>
      <c r="R136" s="375">
        <v>450</v>
      </c>
      <c r="S136" s="374"/>
      <c r="T136" s="375">
        <v>544</v>
      </c>
      <c r="U136" s="374"/>
      <c r="V136" s="375">
        <v>568</v>
      </c>
      <c r="W136" s="374"/>
      <c r="X136" s="375">
        <v>486</v>
      </c>
      <c r="Y136" s="374"/>
      <c r="Z136" s="375">
        <v>534</v>
      </c>
      <c r="AA136" s="376"/>
      <c r="AB136" s="377">
        <f t="shared" si="1"/>
        <v>510</v>
      </c>
      <c r="AC136" s="465"/>
    </row>
    <row r="137" spans="1:29" ht="18" customHeight="1">
      <c r="A137" s="117"/>
      <c r="B137" s="228" t="s">
        <v>47</v>
      </c>
      <c r="C137" s="229"/>
      <c r="D137" s="502">
        <v>0</v>
      </c>
      <c r="E137" s="373"/>
      <c r="F137" s="502">
        <v>0</v>
      </c>
      <c r="G137" s="374"/>
      <c r="H137" s="375">
        <v>1</v>
      </c>
      <c r="I137" s="374"/>
      <c r="J137" s="375">
        <v>0</v>
      </c>
      <c r="K137" s="374"/>
      <c r="L137" s="375">
        <v>0</v>
      </c>
      <c r="M137" s="374"/>
      <c r="N137" s="375">
        <v>0</v>
      </c>
      <c r="O137" s="374"/>
      <c r="P137" s="375">
        <v>1</v>
      </c>
      <c r="Q137" s="374"/>
      <c r="R137" s="375">
        <v>2</v>
      </c>
      <c r="S137" s="374"/>
      <c r="T137" s="375">
        <v>3</v>
      </c>
      <c r="U137" s="374"/>
      <c r="V137" s="375">
        <v>1</v>
      </c>
      <c r="W137" s="374"/>
      <c r="X137" s="375">
        <v>1</v>
      </c>
      <c r="Y137" s="374"/>
      <c r="Z137" s="375">
        <v>2</v>
      </c>
      <c r="AA137" s="376"/>
      <c r="AB137" s="503">
        <f t="shared" si="1"/>
        <v>0.9166666666666666</v>
      </c>
      <c r="AC137" s="466"/>
    </row>
    <row r="138" spans="1:29" ht="18" customHeight="1">
      <c r="A138" s="117"/>
      <c r="B138" s="228" t="s">
        <v>52</v>
      </c>
      <c r="C138" s="229"/>
      <c r="D138" s="504">
        <f>+D135/D136</f>
        <v>2.810126582278481</v>
      </c>
      <c r="E138" s="504"/>
      <c r="F138" s="504">
        <f aca="true" t="shared" si="2" ref="F138:P138">+F135/F136</f>
        <v>2.9812925170068025</v>
      </c>
      <c r="G138" s="504"/>
      <c r="H138" s="504">
        <f t="shared" si="2"/>
        <v>4.008361204013378</v>
      </c>
      <c r="I138" s="504"/>
      <c r="J138" s="504">
        <f t="shared" si="2"/>
        <v>5.247126436781609</v>
      </c>
      <c r="K138" s="504"/>
      <c r="L138" s="504">
        <f t="shared" si="2"/>
        <v>7.491525423728813</v>
      </c>
      <c r="M138" s="504"/>
      <c r="N138" s="504">
        <f t="shared" si="2"/>
        <v>5.237580993520519</v>
      </c>
      <c r="O138" s="504"/>
      <c r="P138" s="504">
        <f t="shared" si="2"/>
        <v>5.381578947368421</v>
      </c>
      <c r="Q138" s="374"/>
      <c r="R138" s="504">
        <f>+R135/R136</f>
        <v>4.76</v>
      </c>
      <c r="S138" s="374"/>
      <c r="T138" s="504">
        <f>+T135/T136</f>
        <v>5.009191176470588</v>
      </c>
      <c r="U138" s="374"/>
      <c r="V138" s="504">
        <f>+V135/V136</f>
        <v>6.253521126760563</v>
      </c>
      <c r="W138" s="374"/>
      <c r="X138" s="504">
        <f>+X135/X136</f>
        <v>6.465020576131687</v>
      </c>
      <c r="Y138" s="374"/>
      <c r="Z138" s="504">
        <f>+Z135/Z136</f>
        <v>4.7790262172284645</v>
      </c>
      <c r="AA138" s="376"/>
      <c r="AB138" s="503">
        <f t="shared" si="1"/>
        <v>5.035362600107443</v>
      </c>
      <c r="AC138" s="465"/>
    </row>
    <row r="139" spans="1:29" ht="18" customHeight="1">
      <c r="A139" s="117"/>
      <c r="B139" s="453" t="s">
        <v>48</v>
      </c>
      <c r="C139" s="454"/>
      <c r="D139" s="502">
        <v>1434</v>
      </c>
      <c r="E139" s="373"/>
      <c r="F139" s="502">
        <v>1107</v>
      </c>
      <c r="G139" s="374"/>
      <c r="H139" s="375">
        <v>1555</v>
      </c>
      <c r="I139" s="374"/>
      <c r="J139" s="375">
        <v>1155</v>
      </c>
      <c r="K139" s="374"/>
      <c r="L139" s="375">
        <v>1071</v>
      </c>
      <c r="M139" s="374"/>
      <c r="N139" s="375">
        <v>1543</v>
      </c>
      <c r="O139" s="374"/>
      <c r="P139" s="375">
        <v>1583</v>
      </c>
      <c r="Q139" s="374"/>
      <c r="R139" s="375">
        <v>1577</v>
      </c>
      <c r="S139" s="374"/>
      <c r="T139" s="375">
        <v>1847</v>
      </c>
      <c r="U139" s="374"/>
      <c r="V139" s="375">
        <v>2165</v>
      </c>
      <c r="W139" s="374"/>
      <c r="X139" s="375">
        <v>1856</v>
      </c>
      <c r="Y139" s="374"/>
      <c r="Z139" s="375">
        <v>1722</v>
      </c>
      <c r="AA139" s="376"/>
      <c r="AB139" s="377">
        <f t="shared" si="1"/>
        <v>1551.25</v>
      </c>
      <c r="AC139" s="465"/>
    </row>
    <row r="140" spans="1:29" ht="18" customHeight="1">
      <c r="A140" s="117"/>
      <c r="B140" s="228" t="s">
        <v>51</v>
      </c>
      <c r="C140" s="229"/>
      <c r="D140" s="251"/>
      <c r="E140" s="252"/>
      <c r="F140" s="251"/>
      <c r="G140" s="253"/>
      <c r="H140" s="254"/>
      <c r="I140" s="253"/>
      <c r="J140" s="254"/>
      <c r="K140" s="253"/>
      <c r="L140" s="254"/>
      <c r="M140" s="253"/>
      <c r="N140" s="254"/>
      <c r="O140" s="253"/>
      <c r="P140" s="254"/>
      <c r="Q140" s="253"/>
      <c r="R140" s="254"/>
      <c r="S140" s="253"/>
      <c r="T140" s="254"/>
      <c r="U140" s="253"/>
      <c r="V140" s="254"/>
      <c r="W140" s="253"/>
      <c r="X140" s="254"/>
      <c r="Y140" s="253"/>
      <c r="Z140" s="254"/>
      <c r="AA140" s="255"/>
      <c r="AB140" s="256"/>
      <c r="AC140" s="465"/>
    </row>
    <row r="141" spans="1:29" ht="18" customHeight="1">
      <c r="A141" s="117"/>
      <c r="B141" s="228" t="s">
        <v>101</v>
      </c>
      <c r="C141" s="229"/>
      <c r="D141" s="251"/>
      <c r="E141" s="252"/>
      <c r="F141" s="251"/>
      <c r="G141" s="253"/>
      <c r="H141" s="254"/>
      <c r="I141" s="253"/>
      <c r="J141" s="254"/>
      <c r="K141" s="253"/>
      <c r="L141" s="254"/>
      <c r="M141" s="253"/>
      <c r="N141" s="254"/>
      <c r="O141" s="253"/>
      <c r="P141" s="254"/>
      <c r="Q141" s="253"/>
      <c r="R141" s="254"/>
      <c r="S141" s="253"/>
      <c r="T141" s="254"/>
      <c r="U141" s="253"/>
      <c r="V141" s="254"/>
      <c r="W141" s="253"/>
      <c r="X141" s="254"/>
      <c r="Y141" s="253"/>
      <c r="Z141" s="254"/>
      <c r="AA141" s="255"/>
      <c r="AB141" s="256"/>
      <c r="AC141" s="466"/>
    </row>
    <row r="142" spans="1:29" ht="18" customHeight="1">
      <c r="A142" s="117"/>
      <c r="B142" s="228" t="s">
        <v>50</v>
      </c>
      <c r="C142" s="229"/>
      <c r="D142" s="257"/>
      <c r="E142" s="258"/>
      <c r="F142" s="257"/>
      <c r="G142" s="259"/>
      <c r="H142" s="257"/>
      <c r="I142" s="259"/>
      <c r="J142" s="257"/>
      <c r="K142" s="259"/>
      <c r="L142" s="257"/>
      <c r="M142" s="259"/>
      <c r="N142" s="257"/>
      <c r="O142" s="259"/>
      <c r="P142" s="257"/>
      <c r="Q142" s="259"/>
      <c r="R142" s="257"/>
      <c r="S142" s="259"/>
      <c r="T142" s="257"/>
      <c r="U142" s="253"/>
      <c r="V142" s="254"/>
      <c r="W142" s="253"/>
      <c r="X142" s="254"/>
      <c r="Y142" s="253"/>
      <c r="Z142" s="254"/>
      <c r="AA142" s="255"/>
      <c r="AB142" s="256"/>
      <c r="AC142" s="466"/>
    </row>
    <row r="143" spans="1:29" ht="18" customHeight="1">
      <c r="A143" s="117"/>
      <c r="B143" s="228" t="s">
        <v>49</v>
      </c>
      <c r="C143" s="229"/>
      <c r="D143" s="251"/>
      <c r="E143" s="252"/>
      <c r="F143" s="251"/>
      <c r="G143" s="253"/>
      <c r="H143" s="254"/>
      <c r="I143" s="253"/>
      <c r="J143" s="254"/>
      <c r="K143" s="253"/>
      <c r="L143" s="254"/>
      <c r="M143" s="253"/>
      <c r="N143" s="254"/>
      <c r="O143" s="253"/>
      <c r="P143" s="254"/>
      <c r="Q143" s="253"/>
      <c r="R143" s="254"/>
      <c r="S143" s="253"/>
      <c r="T143" s="254"/>
      <c r="U143" s="253"/>
      <c r="V143" s="254"/>
      <c r="W143" s="253"/>
      <c r="X143" s="254"/>
      <c r="Y143" s="253"/>
      <c r="Z143" s="254"/>
      <c r="AA143" s="255"/>
      <c r="AB143" s="256"/>
      <c r="AC143" s="465" t="s">
        <v>373</v>
      </c>
    </row>
    <row r="144" spans="1:29" ht="30" customHeight="1">
      <c r="A144" s="117"/>
      <c r="B144" s="260" t="s">
        <v>360</v>
      </c>
      <c r="C144" s="229"/>
      <c r="D144" s="257" t="s">
        <v>315</v>
      </c>
      <c r="E144" s="258"/>
      <c r="F144" s="257" t="s">
        <v>315</v>
      </c>
      <c r="G144" s="259"/>
      <c r="H144" s="257" t="s">
        <v>315</v>
      </c>
      <c r="I144" s="259"/>
      <c r="J144" s="257" t="s">
        <v>315</v>
      </c>
      <c r="K144" s="259"/>
      <c r="L144" s="257" t="s">
        <v>315</v>
      </c>
      <c r="M144" s="259"/>
      <c r="N144" s="257" t="s">
        <v>315</v>
      </c>
      <c r="O144" s="259"/>
      <c r="P144" s="257" t="s">
        <v>315</v>
      </c>
      <c r="Q144" s="259"/>
      <c r="R144" s="257" t="s">
        <v>315</v>
      </c>
      <c r="S144" s="259"/>
      <c r="T144" s="257" t="s">
        <v>315</v>
      </c>
      <c r="U144" s="259"/>
      <c r="V144" s="257" t="s">
        <v>315</v>
      </c>
      <c r="W144" s="259"/>
      <c r="X144" s="257" t="s">
        <v>315</v>
      </c>
      <c r="Y144" s="259"/>
      <c r="Z144" s="261" t="s">
        <v>315</v>
      </c>
      <c r="AA144" s="259"/>
      <c r="AB144" s="262" t="s">
        <v>315</v>
      </c>
      <c r="AC144" s="465" t="s">
        <v>344</v>
      </c>
    </row>
    <row r="145" spans="1:29" ht="18" customHeight="1">
      <c r="A145" s="117"/>
      <c r="B145" s="228" t="s">
        <v>99</v>
      </c>
      <c r="C145" s="229"/>
      <c r="D145" s="257" t="s">
        <v>315</v>
      </c>
      <c r="E145" s="258"/>
      <c r="F145" s="257" t="s">
        <v>315</v>
      </c>
      <c r="G145" s="259"/>
      <c r="H145" s="257" t="s">
        <v>315</v>
      </c>
      <c r="I145" s="259"/>
      <c r="J145" s="257" t="s">
        <v>315</v>
      </c>
      <c r="K145" s="259"/>
      <c r="L145" s="257" t="s">
        <v>315</v>
      </c>
      <c r="M145" s="259"/>
      <c r="N145" s="257" t="s">
        <v>315</v>
      </c>
      <c r="O145" s="259"/>
      <c r="P145" s="257" t="s">
        <v>315</v>
      </c>
      <c r="Q145" s="259"/>
      <c r="R145" s="257" t="s">
        <v>315</v>
      </c>
      <c r="S145" s="259"/>
      <c r="T145" s="257" t="s">
        <v>315</v>
      </c>
      <c r="U145" s="253"/>
      <c r="V145" s="257" t="s">
        <v>315</v>
      </c>
      <c r="W145" s="253"/>
      <c r="X145" s="257" t="s">
        <v>315</v>
      </c>
      <c r="Y145" s="253"/>
      <c r="Z145" s="254" t="s">
        <v>315</v>
      </c>
      <c r="AA145" s="255"/>
      <c r="AB145" s="256" t="s">
        <v>315</v>
      </c>
      <c r="AC145" s="466" t="s">
        <v>315</v>
      </c>
    </row>
    <row r="146" spans="1:29" ht="18" customHeight="1">
      <c r="A146" s="117"/>
      <c r="B146" s="228" t="s">
        <v>23</v>
      </c>
      <c r="C146" s="229"/>
      <c r="D146" s="447">
        <v>6</v>
      </c>
      <c r="E146" s="448"/>
      <c r="F146" s="447">
        <v>6</v>
      </c>
      <c r="G146" s="449"/>
      <c r="H146" s="450">
        <v>6</v>
      </c>
      <c r="I146" s="449"/>
      <c r="J146" s="450">
        <v>6</v>
      </c>
      <c r="K146" s="449"/>
      <c r="L146" s="450">
        <v>6</v>
      </c>
      <c r="M146" s="449"/>
      <c r="N146" s="450">
        <v>6</v>
      </c>
      <c r="O146" s="449"/>
      <c r="P146" s="450">
        <v>6</v>
      </c>
      <c r="Q146" s="449"/>
      <c r="R146" s="450">
        <v>6</v>
      </c>
      <c r="S146" s="449"/>
      <c r="T146" s="450">
        <v>6</v>
      </c>
      <c r="U146" s="449"/>
      <c r="V146" s="450">
        <v>6</v>
      </c>
      <c r="W146" s="449"/>
      <c r="X146" s="450">
        <v>6</v>
      </c>
      <c r="Y146" s="449"/>
      <c r="Z146" s="450">
        <v>6</v>
      </c>
      <c r="AA146" s="451"/>
      <c r="AB146" s="452">
        <f>AVERAGE(D146:Z146)</f>
        <v>6</v>
      </c>
      <c r="AC146" s="466"/>
    </row>
    <row r="147" spans="1:29" ht="18" customHeight="1">
      <c r="A147" s="119"/>
      <c r="B147" s="230" t="s">
        <v>208</v>
      </c>
      <c r="C147" s="229"/>
      <c r="D147" s="263">
        <f>+D325</f>
        <v>7</v>
      </c>
      <c r="E147" s="252"/>
      <c r="F147" s="263">
        <f>+F325</f>
        <v>7</v>
      </c>
      <c r="G147" s="253"/>
      <c r="H147" s="263">
        <f>+H325</f>
        <v>7</v>
      </c>
      <c r="I147" s="253"/>
      <c r="J147" s="263">
        <f>+J325</f>
        <v>6</v>
      </c>
      <c r="K147" s="253"/>
      <c r="L147" s="263">
        <f>+L325</f>
        <v>7</v>
      </c>
      <c r="M147" s="253"/>
      <c r="N147" s="263">
        <f>+N325</f>
        <v>7</v>
      </c>
      <c r="O147" s="253"/>
      <c r="P147" s="263">
        <f>+P325</f>
        <v>7</v>
      </c>
      <c r="Q147" s="253"/>
      <c r="R147" s="263">
        <f>+R325</f>
        <v>7</v>
      </c>
      <c r="S147" s="253"/>
      <c r="T147" s="263">
        <f>+T325</f>
        <v>8</v>
      </c>
      <c r="U147" s="253"/>
      <c r="V147" s="263">
        <f>+V325</f>
        <v>8</v>
      </c>
      <c r="W147" s="253"/>
      <c r="X147" s="263">
        <f>+X325</f>
        <v>8</v>
      </c>
      <c r="Y147" s="253"/>
      <c r="Z147" s="263">
        <f>+Z325</f>
        <v>8</v>
      </c>
      <c r="AA147" s="255"/>
      <c r="AB147" s="256">
        <f>AVERAGE(D147:Z147)</f>
        <v>7.25</v>
      </c>
      <c r="AC147" s="465" t="s">
        <v>372</v>
      </c>
    </row>
    <row r="148" spans="1:29" ht="18" customHeight="1">
      <c r="A148" s="119"/>
      <c r="B148" s="230" t="s">
        <v>242</v>
      </c>
      <c r="C148" s="229"/>
      <c r="D148" s="263">
        <f>+D147</f>
        <v>7</v>
      </c>
      <c r="E148" s="252"/>
      <c r="F148" s="263">
        <f>+F147</f>
        <v>7</v>
      </c>
      <c r="G148" s="253"/>
      <c r="H148" s="263">
        <f>+H147</f>
        <v>7</v>
      </c>
      <c r="I148" s="253"/>
      <c r="J148" s="263">
        <f>+J147</f>
        <v>6</v>
      </c>
      <c r="K148" s="253"/>
      <c r="L148" s="263">
        <f>+L147</f>
        <v>7</v>
      </c>
      <c r="M148" s="253"/>
      <c r="N148" s="263">
        <f>+N147</f>
        <v>7</v>
      </c>
      <c r="O148" s="253"/>
      <c r="P148" s="263">
        <f>+P147</f>
        <v>7</v>
      </c>
      <c r="Q148" s="253"/>
      <c r="R148" s="263">
        <f>+R147</f>
        <v>7</v>
      </c>
      <c r="S148" s="253"/>
      <c r="T148" s="263">
        <f>+T147</f>
        <v>8</v>
      </c>
      <c r="U148" s="253"/>
      <c r="V148" s="263">
        <f>+V147</f>
        <v>8</v>
      </c>
      <c r="W148" s="253"/>
      <c r="X148" s="263">
        <f>+X147</f>
        <v>8</v>
      </c>
      <c r="Y148" s="253"/>
      <c r="Z148" s="263">
        <f>+Z147</f>
        <v>8</v>
      </c>
      <c r="AA148" s="255"/>
      <c r="AB148" s="256">
        <f>AVERAGE(D148:Z148)</f>
        <v>7.25</v>
      </c>
      <c r="AC148" s="465" t="s">
        <v>372</v>
      </c>
    </row>
    <row r="149" spans="1:29" ht="18" customHeight="1">
      <c r="A149" s="119"/>
      <c r="B149" s="264" t="s">
        <v>243</v>
      </c>
      <c r="C149" s="229"/>
      <c r="D149" s="265">
        <f>+D134/D148</f>
        <v>430</v>
      </c>
      <c r="E149" s="252"/>
      <c r="F149" s="265">
        <f>+F134/F148</f>
        <v>334.42857142857144</v>
      </c>
      <c r="G149" s="253"/>
      <c r="H149" s="265">
        <f>+H134/H148</f>
        <v>427.85714285714283</v>
      </c>
      <c r="I149" s="253"/>
      <c r="J149" s="265">
        <f>+J134/J148</f>
        <v>362.3333333333333</v>
      </c>
      <c r="K149" s="253"/>
      <c r="L149" s="265">
        <f>+L134/L148</f>
        <v>357.85714285714283</v>
      </c>
      <c r="M149" s="253"/>
      <c r="N149" s="265">
        <f>+N134/N148</f>
        <v>412.57142857142856</v>
      </c>
      <c r="O149" s="253"/>
      <c r="P149" s="265">
        <f>+P134/P148</f>
        <v>415.7142857142857</v>
      </c>
      <c r="Q149" s="253"/>
      <c r="R149" s="265">
        <f>+R134/R148</f>
        <v>370.2857142857143</v>
      </c>
      <c r="S149" s="253"/>
      <c r="T149" s="265">
        <f>+T134/T148</f>
        <v>408.625</v>
      </c>
      <c r="U149" s="253"/>
      <c r="V149" s="265">
        <f>+V134/V148</f>
        <v>515</v>
      </c>
      <c r="W149" s="253"/>
      <c r="X149" s="265">
        <f>+X134/X148</f>
        <v>453.5</v>
      </c>
      <c r="Y149" s="253"/>
      <c r="Z149" s="265">
        <f>+Z134/Z148</f>
        <v>385.75</v>
      </c>
      <c r="AA149" s="255"/>
      <c r="AB149" s="256">
        <f>AVERAGE(D149:Z149)</f>
        <v>406.1602182539682</v>
      </c>
      <c r="AC149" s="466"/>
    </row>
    <row r="150" spans="1:29" ht="18" customHeight="1">
      <c r="A150" s="119"/>
      <c r="B150" s="238" t="s">
        <v>209</v>
      </c>
      <c r="C150" s="239"/>
      <c r="D150" s="266">
        <f>+COUNTA(D300:D324)</f>
        <v>3</v>
      </c>
      <c r="E150" s="267"/>
      <c r="F150" s="266">
        <f>+COUNTA(F300:F324)</f>
        <v>3</v>
      </c>
      <c r="G150" s="268"/>
      <c r="H150" s="266">
        <f>+COUNTA(H300:H324)</f>
        <v>3</v>
      </c>
      <c r="I150" s="268"/>
      <c r="J150" s="266">
        <f>+COUNTA(J300:J324)</f>
        <v>3</v>
      </c>
      <c r="K150" s="268"/>
      <c r="L150" s="266">
        <f>+COUNTA(L300:L324)</f>
        <v>3</v>
      </c>
      <c r="M150" s="268"/>
      <c r="N150" s="266">
        <f>+COUNTA(N300:N324)</f>
        <v>3</v>
      </c>
      <c r="O150" s="268"/>
      <c r="P150" s="266">
        <f>+COUNTA(P300:P324)</f>
        <v>3</v>
      </c>
      <c r="Q150" s="268"/>
      <c r="R150" s="266">
        <f>+COUNTA(R300:R324)</f>
        <v>3</v>
      </c>
      <c r="S150" s="268"/>
      <c r="T150" s="266">
        <f>+COUNTA(T300:T324)</f>
        <v>3</v>
      </c>
      <c r="U150" s="268"/>
      <c r="V150" s="266">
        <f>+COUNTA(V300:V324)</f>
        <v>3</v>
      </c>
      <c r="W150" s="268"/>
      <c r="X150" s="266">
        <f>+COUNTA(X300:X324)</f>
        <v>3</v>
      </c>
      <c r="Y150" s="268"/>
      <c r="Z150" s="266">
        <f>+COUNTA(Z300:Z324)</f>
        <v>3</v>
      </c>
      <c r="AA150" s="268"/>
      <c r="AB150" s="269">
        <f>AVERAGE(D150:Z150)</f>
        <v>3</v>
      </c>
      <c r="AC150" s="466" t="s">
        <v>345</v>
      </c>
    </row>
    <row r="151" spans="1:29" ht="8.25" customHeight="1">
      <c r="A151" s="111"/>
      <c r="B151" s="229"/>
      <c r="C151" s="229"/>
      <c r="D151" s="200"/>
      <c r="F151" s="180"/>
      <c r="H151" s="180"/>
      <c r="J151" s="180"/>
      <c r="L151" s="180"/>
      <c r="N151" s="180"/>
      <c r="P151" s="180"/>
      <c r="R151" s="180"/>
      <c r="T151" s="180"/>
      <c r="V151" s="180"/>
      <c r="X151" s="180"/>
      <c r="Y151" s="180"/>
      <c r="Z151" s="180"/>
      <c r="AB151" s="246"/>
      <c r="AC151" s="467"/>
    </row>
    <row r="152" spans="1:29" ht="30" customHeight="1">
      <c r="A152" s="49"/>
      <c r="B152" s="232" t="s">
        <v>20</v>
      </c>
      <c r="C152" s="233"/>
      <c r="D152" s="177" t="s">
        <v>10</v>
      </c>
      <c r="E152" s="178"/>
      <c r="F152" s="179" t="s">
        <v>24</v>
      </c>
      <c r="G152" s="178"/>
      <c r="H152" s="179" t="s">
        <v>25</v>
      </c>
      <c r="I152" s="178"/>
      <c r="J152" s="179" t="s">
        <v>26</v>
      </c>
      <c r="K152" s="178"/>
      <c r="L152" s="179" t="s">
        <v>27</v>
      </c>
      <c r="M152" s="178"/>
      <c r="N152" s="179" t="s">
        <v>28</v>
      </c>
      <c r="O152" s="178"/>
      <c r="P152" s="179" t="s">
        <v>29</v>
      </c>
      <c r="R152" s="179" t="s">
        <v>30</v>
      </c>
      <c r="S152" s="178"/>
      <c r="T152" s="179" t="s">
        <v>31</v>
      </c>
      <c r="U152" s="178"/>
      <c r="V152" s="179" t="s">
        <v>32</v>
      </c>
      <c r="W152" s="178"/>
      <c r="X152" s="179" t="s">
        <v>33</v>
      </c>
      <c r="Y152" s="178"/>
      <c r="Z152" s="179" t="s">
        <v>34</v>
      </c>
      <c r="AA152" s="178"/>
      <c r="AB152" s="181" t="s">
        <v>353</v>
      </c>
      <c r="AC152" s="464"/>
    </row>
    <row r="153" spans="1:29" ht="18" customHeight="1">
      <c r="A153" s="117"/>
      <c r="B153" s="228" t="s">
        <v>143</v>
      </c>
      <c r="C153" s="229"/>
      <c r="D153" s="270" t="s">
        <v>315</v>
      </c>
      <c r="F153" s="270" t="s">
        <v>315</v>
      </c>
      <c r="H153" s="270" t="s">
        <v>315</v>
      </c>
      <c r="J153" s="270" t="s">
        <v>315</v>
      </c>
      <c r="L153" s="270" t="s">
        <v>315</v>
      </c>
      <c r="N153" s="270" t="s">
        <v>315</v>
      </c>
      <c r="P153" s="270" t="s">
        <v>315</v>
      </c>
      <c r="R153" s="270" t="s">
        <v>315</v>
      </c>
      <c r="T153" s="270" t="s">
        <v>315</v>
      </c>
      <c r="V153" s="270" t="s">
        <v>315</v>
      </c>
      <c r="X153" s="270" t="s">
        <v>315</v>
      </c>
      <c r="Y153" s="180"/>
      <c r="Z153" s="270" t="s">
        <v>315</v>
      </c>
      <c r="AB153" s="192" t="s">
        <v>315</v>
      </c>
      <c r="AC153" s="466" t="s">
        <v>315</v>
      </c>
    </row>
    <row r="154" spans="1:29" ht="18" customHeight="1">
      <c r="A154" s="117"/>
      <c r="B154" s="228" t="s">
        <v>144</v>
      </c>
      <c r="C154" s="229"/>
      <c r="D154" s="270" t="s">
        <v>315</v>
      </c>
      <c r="F154" s="270" t="s">
        <v>315</v>
      </c>
      <c r="H154" s="270" t="s">
        <v>315</v>
      </c>
      <c r="J154" s="270" t="s">
        <v>315</v>
      </c>
      <c r="L154" s="270" t="s">
        <v>315</v>
      </c>
      <c r="N154" s="270" t="s">
        <v>315</v>
      </c>
      <c r="P154" s="270" t="s">
        <v>315</v>
      </c>
      <c r="R154" s="270" t="s">
        <v>315</v>
      </c>
      <c r="T154" s="270" t="s">
        <v>315</v>
      </c>
      <c r="V154" s="270" t="s">
        <v>315</v>
      </c>
      <c r="X154" s="270" t="s">
        <v>315</v>
      </c>
      <c r="Y154" s="180"/>
      <c r="Z154" s="270" t="s">
        <v>315</v>
      </c>
      <c r="AB154" s="192" t="s">
        <v>315</v>
      </c>
      <c r="AC154" s="466" t="s">
        <v>315</v>
      </c>
    </row>
    <row r="155" spans="1:29" ht="18" customHeight="1">
      <c r="A155" s="117"/>
      <c r="B155" s="228" t="s">
        <v>145</v>
      </c>
      <c r="C155" s="229"/>
      <c r="D155" s="270" t="s">
        <v>315</v>
      </c>
      <c r="F155" s="270" t="s">
        <v>315</v>
      </c>
      <c r="H155" s="270" t="s">
        <v>315</v>
      </c>
      <c r="J155" s="270" t="s">
        <v>315</v>
      </c>
      <c r="L155" s="270" t="s">
        <v>315</v>
      </c>
      <c r="N155" s="270" t="s">
        <v>315</v>
      </c>
      <c r="P155" s="270" t="s">
        <v>315</v>
      </c>
      <c r="R155" s="270" t="s">
        <v>315</v>
      </c>
      <c r="T155" s="270" t="s">
        <v>315</v>
      </c>
      <c r="V155" s="270" t="s">
        <v>315</v>
      </c>
      <c r="X155" s="270" t="s">
        <v>315</v>
      </c>
      <c r="Y155" s="180"/>
      <c r="Z155" s="270" t="s">
        <v>315</v>
      </c>
      <c r="AB155" s="192" t="s">
        <v>315</v>
      </c>
      <c r="AC155" s="466" t="s">
        <v>315</v>
      </c>
    </row>
    <row r="156" spans="1:29" ht="18" customHeight="1">
      <c r="A156" s="117"/>
      <c r="B156" s="228" t="s">
        <v>146</v>
      </c>
      <c r="C156" s="229"/>
      <c r="D156" s="270" t="s">
        <v>315</v>
      </c>
      <c r="F156" s="270" t="s">
        <v>315</v>
      </c>
      <c r="H156" s="270" t="s">
        <v>315</v>
      </c>
      <c r="J156" s="270" t="s">
        <v>315</v>
      </c>
      <c r="L156" s="270" t="s">
        <v>315</v>
      </c>
      <c r="N156" s="270" t="s">
        <v>315</v>
      </c>
      <c r="P156" s="270" t="s">
        <v>315</v>
      </c>
      <c r="R156" s="270" t="s">
        <v>315</v>
      </c>
      <c r="T156" s="270" t="s">
        <v>315</v>
      </c>
      <c r="V156" s="270" t="s">
        <v>315</v>
      </c>
      <c r="X156" s="270" t="s">
        <v>315</v>
      </c>
      <c r="Y156" s="180"/>
      <c r="Z156" s="270" t="s">
        <v>315</v>
      </c>
      <c r="AB156" s="192" t="s">
        <v>315</v>
      </c>
      <c r="AC156" s="466" t="s">
        <v>315</v>
      </c>
    </row>
    <row r="157" spans="1:29" ht="18" customHeight="1">
      <c r="A157" s="117"/>
      <c r="B157" s="228" t="s">
        <v>98</v>
      </c>
      <c r="C157" s="229"/>
      <c r="D157" s="270" t="s">
        <v>315</v>
      </c>
      <c r="E157" s="247"/>
      <c r="F157" s="270" t="s">
        <v>315</v>
      </c>
      <c r="H157" s="270" t="s">
        <v>315</v>
      </c>
      <c r="J157" s="270" t="s">
        <v>315</v>
      </c>
      <c r="L157" s="270" t="s">
        <v>315</v>
      </c>
      <c r="N157" s="270" t="s">
        <v>315</v>
      </c>
      <c r="P157" s="270" t="s">
        <v>315</v>
      </c>
      <c r="R157" s="270" t="s">
        <v>315</v>
      </c>
      <c r="T157" s="270" t="s">
        <v>315</v>
      </c>
      <c r="V157" s="270" t="s">
        <v>315</v>
      </c>
      <c r="X157" s="270" t="s">
        <v>315</v>
      </c>
      <c r="Y157" s="180"/>
      <c r="Z157" s="270" t="s">
        <v>315</v>
      </c>
      <c r="AB157" s="192" t="s">
        <v>315</v>
      </c>
      <c r="AC157" s="466" t="s">
        <v>315</v>
      </c>
    </row>
    <row r="158" spans="1:29" ht="18" customHeight="1">
      <c r="A158" s="117"/>
      <c r="B158" s="228" t="s">
        <v>66</v>
      </c>
      <c r="C158" s="229"/>
      <c r="D158" s="270" t="s">
        <v>315</v>
      </c>
      <c r="E158" s="247"/>
      <c r="F158" s="270" t="s">
        <v>315</v>
      </c>
      <c r="H158" s="270" t="s">
        <v>315</v>
      </c>
      <c r="J158" s="270" t="s">
        <v>315</v>
      </c>
      <c r="L158" s="270" t="s">
        <v>315</v>
      </c>
      <c r="N158" s="270" t="s">
        <v>315</v>
      </c>
      <c r="P158" s="270" t="s">
        <v>315</v>
      </c>
      <c r="R158" s="270" t="s">
        <v>315</v>
      </c>
      <c r="T158" s="270" t="s">
        <v>315</v>
      </c>
      <c r="V158" s="270" t="s">
        <v>315</v>
      </c>
      <c r="X158" s="270" t="s">
        <v>315</v>
      </c>
      <c r="Y158" s="180"/>
      <c r="Z158" s="270" t="s">
        <v>315</v>
      </c>
      <c r="AB158" s="192" t="s">
        <v>315</v>
      </c>
      <c r="AC158" s="466" t="s">
        <v>315</v>
      </c>
    </row>
    <row r="159" spans="1:29" ht="18" customHeight="1">
      <c r="A159" s="117"/>
      <c r="B159" s="230" t="s">
        <v>67</v>
      </c>
      <c r="C159" s="229"/>
      <c r="D159" s="270" t="s">
        <v>315</v>
      </c>
      <c r="E159" s="247"/>
      <c r="F159" s="270" t="s">
        <v>315</v>
      </c>
      <c r="H159" s="270" t="s">
        <v>315</v>
      </c>
      <c r="J159" s="270" t="s">
        <v>315</v>
      </c>
      <c r="L159" s="270" t="s">
        <v>315</v>
      </c>
      <c r="N159" s="270" t="s">
        <v>315</v>
      </c>
      <c r="P159" s="270" t="s">
        <v>315</v>
      </c>
      <c r="R159" s="270" t="s">
        <v>315</v>
      </c>
      <c r="T159" s="270" t="s">
        <v>315</v>
      </c>
      <c r="V159" s="270" t="s">
        <v>315</v>
      </c>
      <c r="X159" s="270" t="s">
        <v>315</v>
      </c>
      <c r="Y159" s="180"/>
      <c r="Z159" s="270" t="s">
        <v>315</v>
      </c>
      <c r="AB159" s="192" t="s">
        <v>315</v>
      </c>
      <c r="AC159" s="466" t="s">
        <v>315</v>
      </c>
    </row>
    <row r="160" spans="1:29" ht="18" customHeight="1">
      <c r="A160" s="119"/>
      <c r="B160" s="237" t="s">
        <v>100</v>
      </c>
      <c r="C160" s="229"/>
      <c r="D160" s="271" t="s">
        <v>315</v>
      </c>
      <c r="E160" s="247"/>
      <c r="F160" s="271" t="s">
        <v>315</v>
      </c>
      <c r="H160" s="271" t="s">
        <v>315</v>
      </c>
      <c r="J160" s="271" t="s">
        <v>315</v>
      </c>
      <c r="L160" s="271" t="s">
        <v>315</v>
      </c>
      <c r="N160" s="271" t="s">
        <v>315</v>
      </c>
      <c r="P160" s="271" t="s">
        <v>315</v>
      </c>
      <c r="R160" s="271" t="s">
        <v>315</v>
      </c>
      <c r="T160" s="271" t="s">
        <v>315</v>
      </c>
      <c r="V160" s="271" t="s">
        <v>315</v>
      </c>
      <c r="X160" s="271" t="s">
        <v>315</v>
      </c>
      <c r="Y160" s="180"/>
      <c r="Z160" s="271" t="s">
        <v>315</v>
      </c>
      <c r="AB160" s="272" t="s">
        <v>315</v>
      </c>
      <c r="AC160" s="466" t="s">
        <v>315</v>
      </c>
    </row>
    <row r="161" spans="1:29" ht="18" customHeight="1">
      <c r="A161" s="119"/>
      <c r="B161" s="238" t="s">
        <v>244</v>
      </c>
      <c r="C161" s="239"/>
      <c r="D161" s="273" t="s">
        <v>315</v>
      </c>
      <c r="E161" s="274"/>
      <c r="F161" s="273" t="s">
        <v>315</v>
      </c>
      <c r="G161" s="275"/>
      <c r="H161" s="273" t="s">
        <v>315</v>
      </c>
      <c r="I161" s="275"/>
      <c r="J161" s="273" t="s">
        <v>315</v>
      </c>
      <c r="K161" s="275"/>
      <c r="L161" s="273" t="s">
        <v>315</v>
      </c>
      <c r="M161" s="275"/>
      <c r="N161" s="273" t="s">
        <v>315</v>
      </c>
      <c r="O161" s="275"/>
      <c r="P161" s="273" t="s">
        <v>315</v>
      </c>
      <c r="Q161" s="275"/>
      <c r="R161" s="273" t="s">
        <v>315</v>
      </c>
      <c r="S161" s="275"/>
      <c r="T161" s="273" t="s">
        <v>315</v>
      </c>
      <c r="U161" s="275"/>
      <c r="V161" s="273" t="s">
        <v>315</v>
      </c>
      <c r="W161" s="275"/>
      <c r="X161" s="273" t="s">
        <v>315</v>
      </c>
      <c r="Y161" s="275"/>
      <c r="Z161" s="273" t="s">
        <v>315</v>
      </c>
      <c r="AA161" s="275"/>
      <c r="AB161" s="199" t="s">
        <v>315</v>
      </c>
      <c r="AC161" s="466" t="s">
        <v>315</v>
      </c>
    </row>
    <row r="162" spans="1:29" ht="8.25" customHeight="1">
      <c r="A162" s="111"/>
      <c r="B162" s="229"/>
      <c r="C162" s="229"/>
      <c r="D162" s="200"/>
      <c r="F162" s="180"/>
      <c r="H162" s="180"/>
      <c r="J162" s="180"/>
      <c r="L162" s="180"/>
      <c r="N162" s="180"/>
      <c r="P162" s="180"/>
      <c r="R162" s="180"/>
      <c r="T162" s="180"/>
      <c r="V162" s="180"/>
      <c r="X162" s="180"/>
      <c r="Y162" s="180"/>
      <c r="Z162" s="180"/>
      <c r="AB162" s="246"/>
      <c r="AC162" s="467"/>
    </row>
    <row r="163" spans="1:29" ht="30" customHeight="1" hidden="1">
      <c r="A163" s="49"/>
      <c r="B163" s="232" t="s">
        <v>9</v>
      </c>
      <c r="C163" s="233"/>
      <c r="D163" s="177" t="s">
        <v>10</v>
      </c>
      <c r="E163" s="178"/>
      <c r="F163" s="179" t="s">
        <v>24</v>
      </c>
      <c r="G163" s="178"/>
      <c r="H163" s="179" t="s">
        <v>25</v>
      </c>
      <c r="I163" s="178"/>
      <c r="J163" s="179" t="s">
        <v>26</v>
      </c>
      <c r="K163" s="178"/>
      <c r="L163" s="179" t="s">
        <v>27</v>
      </c>
      <c r="M163" s="178"/>
      <c r="N163" s="179" t="s">
        <v>28</v>
      </c>
      <c r="O163" s="178"/>
      <c r="P163" s="179" t="s">
        <v>29</v>
      </c>
      <c r="R163" s="179" t="s">
        <v>30</v>
      </c>
      <c r="S163" s="178"/>
      <c r="T163" s="179" t="s">
        <v>31</v>
      </c>
      <c r="U163" s="178"/>
      <c r="V163" s="179" t="s">
        <v>32</v>
      </c>
      <c r="W163" s="178"/>
      <c r="X163" s="179" t="s">
        <v>33</v>
      </c>
      <c r="Y163" s="178"/>
      <c r="Z163" s="179" t="s">
        <v>34</v>
      </c>
      <c r="AA163" s="178"/>
      <c r="AB163" s="181" t="s">
        <v>353</v>
      </c>
      <c r="AC163" s="464"/>
    </row>
    <row r="164" spans="1:29" ht="18" customHeight="1" hidden="1">
      <c r="A164" s="117"/>
      <c r="B164" s="230" t="s">
        <v>165</v>
      </c>
      <c r="C164" s="231"/>
      <c r="D164" s="189" t="s">
        <v>315</v>
      </c>
      <c r="F164" s="189" t="s">
        <v>315</v>
      </c>
      <c r="H164" s="189" t="s">
        <v>315</v>
      </c>
      <c r="J164" s="189" t="s">
        <v>315</v>
      </c>
      <c r="L164" s="189" t="s">
        <v>315</v>
      </c>
      <c r="N164" s="189" t="s">
        <v>315</v>
      </c>
      <c r="P164" s="189" t="s">
        <v>315</v>
      </c>
      <c r="R164" s="189" t="s">
        <v>315</v>
      </c>
      <c r="T164" s="189" t="s">
        <v>315</v>
      </c>
      <c r="V164" s="189" t="s">
        <v>315</v>
      </c>
      <c r="X164" s="189" t="s">
        <v>315</v>
      </c>
      <c r="Y164" s="180"/>
      <c r="Z164" s="189" t="s">
        <v>315</v>
      </c>
      <c r="AB164" s="189" t="s">
        <v>315</v>
      </c>
      <c r="AC164" s="468" t="s">
        <v>315</v>
      </c>
    </row>
    <row r="165" spans="1:29" ht="18" customHeight="1" hidden="1">
      <c r="A165" s="117"/>
      <c r="B165" s="228" t="s">
        <v>166</v>
      </c>
      <c r="C165" s="229"/>
      <c r="D165" s="189" t="s">
        <v>315</v>
      </c>
      <c r="F165" s="189" t="s">
        <v>315</v>
      </c>
      <c r="H165" s="189" t="s">
        <v>315</v>
      </c>
      <c r="J165" s="189" t="s">
        <v>315</v>
      </c>
      <c r="L165" s="189" t="s">
        <v>315</v>
      </c>
      <c r="N165" s="189" t="s">
        <v>315</v>
      </c>
      <c r="P165" s="189" t="s">
        <v>315</v>
      </c>
      <c r="R165" s="189" t="s">
        <v>315</v>
      </c>
      <c r="T165" s="189" t="s">
        <v>315</v>
      </c>
      <c r="V165" s="189" t="s">
        <v>315</v>
      </c>
      <c r="X165" s="189" t="s">
        <v>315</v>
      </c>
      <c r="Y165" s="180"/>
      <c r="Z165" s="189" t="s">
        <v>315</v>
      </c>
      <c r="AB165" s="189" t="s">
        <v>315</v>
      </c>
      <c r="AC165" s="468" t="s">
        <v>315</v>
      </c>
    </row>
    <row r="166" spans="1:29" ht="18" customHeight="1" hidden="1">
      <c r="A166" s="117"/>
      <c r="B166" s="228" t="s">
        <v>168</v>
      </c>
      <c r="C166" s="229"/>
      <c r="D166" s="189" t="s">
        <v>315</v>
      </c>
      <c r="F166" s="189" t="s">
        <v>315</v>
      </c>
      <c r="H166" s="189" t="s">
        <v>315</v>
      </c>
      <c r="J166" s="189" t="s">
        <v>315</v>
      </c>
      <c r="L166" s="189" t="s">
        <v>315</v>
      </c>
      <c r="N166" s="189" t="s">
        <v>315</v>
      </c>
      <c r="P166" s="189" t="s">
        <v>315</v>
      </c>
      <c r="R166" s="189" t="s">
        <v>315</v>
      </c>
      <c r="T166" s="189" t="s">
        <v>315</v>
      </c>
      <c r="V166" s="189" t="s">
        <v>315</v>
      </c>
      <c r="X166" s="189" t="s">
        <v>315</v>
      </c>
      <c r="Y166" s="180"/>
      <c r="Z166" s="189" t="s">
        <v>315</v>
      </c>
      <c r="AB166" s="189" t="s">
        <v>315</v>
      </c>
      <c r="AC166" s="468" t="s">
        <v>315</v>
      </c>
    </row>
    <row r="167" spans="1:29" ht="18" customHeight="1" hidden="1">
      <c r="A167" s="117"/>
      <c r="B167" s="230" t="s">
        <v>167</v>
      </c>
      <c r="C167" s="229"/>
      <c r="D167" s="189" t="s">
        <v>315</v>
      </c>
      <c r="F167" s="189" t="s">
        <v>315</v>
      </c>
      <c r="H167" s="189" t="s">
        <v>315</v>
      </c>
      <c r="J167" s="189" t="s">
        <v>315</v>
      </c>
      <c r="L167" s="189" t="s">
        <v>315</v>
      </c>
      <c r="N167" s="189" t="s">
        <v>315</v>
      </c>
      <c r="P167" s="189" t="s">
        <v>315</v>
      </c>
      <c r="R167" s="189" t="s">
        <v>315</v>
      </c>
      <c r="T167" s="189" t="s">
        <v>315</v>
      </c>
      <c r="V167" s="189" t="s">
        <v>315</v>
      </c>
      <c r="X167" s="189" t="s">
        <v>315</v>
      </c>
      <c r="Y167" s="180"/>
      <c r="Z167" s="189" t="s">
        <v>315</v>
      </c>
      <c r="AB167" s="189" t="s">
        <v>315</v>
      </c>
      <c r="AC167" s="468" t="s">
        <v>315</v>
      </c>
    </row>
    <row r="168" spans="1:29" ht="18" customHeight="1" hidden="1">
      <c r="A168" s="117"/>
      <c r="B168" s="230" t="s">
        <v>169</v>
      </c>
      <c r="C168" s="229"/>
      <c r="D168" s="189" t="s">
        <v>315</v>
      </c>
      <c r="E168" s="247"/>
      <c r="F168" s="189" t="s">
        <v>315</v>
      </c>
      <c r="H168" s="189" t="s">
        <v>315</v>
      </c>
      <c r="J168" s="189" t="s">
        <v>315</v>
      </c>
      <c r="L168" s="189" t="s">
        <v>315</v>
      </c>
      <c r="N168" s="189" t="s">
        <v>315</v>
      </c>
      <c r="P168" s="189" t="s">
        <v>315</v>
      </c>
      <c r="R168" s="189" t="s">
        <v>315</v>
      </c>
      <c r="T168" s="189" t="s">
        <v>315</v>
      </c>
      <c r="V168" s="189" t="s">
        <v>315</v>
      </c>
      <c r="X168" s="189" t="s">
        <v>315</v>
      </c>
      <c r="Y168" s="180"/>
      <c r="Z168" s="189" t="s">
        <v>315</v>
      </c>
      <c r="AB168" s="189" t="s">
        <v>315</v>
      </c>
      <c r="AC168" s="468" t="s">
        <v>315</v>
      </c>
    </row>
    <row r="169" spans="1:29" ht="18" customHeight="1" hidden="1">
      <c r="A169" s="117"/>
      <c r="B169" s="228" t="s">
        <v>170</v>
      </c>
      <c r="C169" s="229"/>
      <c r="D169" s="189" t="s">
        <v>315</v>
      </c>
      <c r="E169" s="247"/>
      <c r="F169" s="189" t="s">
        <v>315</v>
      </c>
      <c r="H169" s="189" t="s">
        <v>315</v>
      </c>
      <c r="J169" s="189" t="s">
        <v>315</v>
      </c>
      <c r="L169" s="189" t="s">
        <v>315</v>
      </c>
      <c r="N169" s="189" t="s">
        <v>315</v>
      </c>
      <c r="P169" s="189" t="s">
        <v>315</v>
      </c>
      <c r="R169" s="189" t="s">
        <v>315</v>
      </c>
      <c r="T169" s="189" t="s">
        <v>315</v>
      </c>
      <c r="V169" s="189" t="s">
        <v>315</v>
      </c>
      <c r="X169" s="189" t="s">
        <v>315</v>
      </c>
      <c r="Y169" s="180"/>
      <c r="Z169" s="189" t="s">
        <v>315</v>
      </c>
      <c r="AB169" s="189" t="s">
        <v>315</v>
      </c>
      <c r="AC169" s="468" t="s">
        <v>315</v>
      </c>
    </row>
    <row r="170" spans="1:29" ht="18" customHeight="1" hidden="1">
      <c r="A170" s="117"/>
      <c r="B170" s="228" t="s">
        <v>171</v>
      </c>
      <c r="C170" s="229"/>
      <c r="D170" s="189" t="s">
        <v>315</v>
      </c>
      <c r="F170" s="189" t="s">
        <v>315</v>
      </c>
      <c r="H170" s="189" t="s">
        <v>315</v>
      </c>
      <c r="J170" s="189" t="s">
        <v>315</v>
      </c>
      <c r="L170" s="189" t="s">
        <v>315</v>
      </c>
      <c r="N170" s="189" t="s">
        <v>315</v>
      </c>
      <c r="P170" s="189" t="s">
        <v>315</v>
      </c>
      <c r="R170" s="189" t="s">
        <v>315</v>
      </c>
      <c r="T170" s="189" t="s">
        <v>315</v>
      </c>
      <c r="V170" s="189" t="s">
        <v>315</v>
      </c>
      <c r="X170" s="189" t="s">
        <v>315</v>
      </c>
      <c r="Y170" s="180"/>
      <c r="Z170" s="189" t="s">
        <v>315</v>
      </c>
      <c r="AB170" s="189" t="s">
        <v>315</v>
      </c>
      <c r="AC170" s="468" t="s">
        <v>315</v>
      </c>
    </row>
    <row r="171" spans="1:29" ht="18" customHeight="1" hidden="1">
      <c r="A171" s="117"/>
      <c r="B171" s="228" t="s">
        <v>172</v>
      </c>
      <c r="C171" s="229"/>
      <c r="D171" s="189" t="s">
        <v>315</v>
      </c>
      <c r="E171" s="247"/>
      <c r="F171" s="189" t="s">
        <v>315</v>
      </c>
      <c r="H171" s="189" t="s">
        <v>315</v>
      </c>
      <c r="J171" s="189" t="s">
        <v>315</v>
      </c>
      <c r="L171" s="189" t="s">
        <v>315</v>
      </c>
      <c r="N171" s="189" t="s">
        <v>315</v>
      </c>
      <c r="P171" s="189" t="s">
        <v>315</v>
      </c>
      <c r="R171" s="189" t="s">
        <v>315</v>
      </c>
      <c r="T171" s="189" t="s">
        <v>315</v>
      </c>
      <c r="V171" s="189" t="s">
        <v>315</v>
      </c>
      <c r="X171" s="189" t="s">
        <v>315</v>
      </c>
      <c r="Y171" s="180"/>
      <c r="Z171" s="189" t="s">
        <v>315</v>
      </c>
      <c r="AB171" s="189" t="s">
        <v>315</v>
      </c>
      <c r="AC171" s="468" t="s">
        <v>315</v>
      </c>
    </row>
    <row r="172" spans="1:29" ht="18" customHeight="1" hidden="1">
      <c r="A172" s="119"/>
      <c r="B172" s="238" t="s">
        <v>173</v>
      </c>
      <c r="C172" s="239"/>
      <c r="D172" s="273" t="s">
        <v>315</v>
      </c>
      <c r="E172" s="274"/>
      <c r="F172" s="273" t="s">
        <v>315</v>
      </c>
      <c r="G172" s="275"/>
      <c r="H172" s="273" t="s">
        <v>315</v>
      </c>
      <c r="I172" s="275"/>
      <c r="J172" s="273" t="s">
        <v>315</v>
      </c>
      <c r="K172" s="275"/>
      <c r="L172" s="273" t="s">
        <v>315</v>
      </c>
      <c r="M172" s="275"/>
      <c r="N172" s="273" t="s">
        <v>315</v>
      </c>
      <c r="O172" s="275"/>
      <c r="P172" s="273" t="s">
        <v>315</v>
      </c>
      <c r="Q172" s="275"/>
      <c r="R172" s="273" t="s">
        <v>315</v>
      </c>
      <c r="S172" s="275"/>
      <c r="T172" s="273" t="s">
        <v>315</v>
      </c>
      <c r="U172" s="275"/>
      <c r="V172" s="273" t="s">
        <v>315</v>
      </c>
      <c r="W172" s="275"/>
      <c r="X172" s="273" t="s">
        <v>315</v>
      </c>
      <c r="Y172" s="275"/>
      <c r="Z172" s="273" t="s">
        <v>315</v>
      </c>
      <c r="AA172" s="275"/>
      <c r="AB172" s="198" t="s">
        <v>315</v>
      </c>
      <c r="AC172" s="468" t="s">
        <v>315</v>
      </c>
    </row>
    <row r="173" spans="2:29" ht="6.75" customHeight="1" hidden="1">
      <c r="B173" s="229"/>
      <c r="C173" s="229"/>
      <c r="D173" s="200"/>
      <c r="E173" s="247"/>
      <c r="F173" s="276"/>
      <c r="Y173" s="180"/>
      <c r="AC173" s="469"/>
    </row>
    <row r="174" spans="2:29" ht="24.75" customHeight="1" hidden="1">
      <c r="B174" s="232" t="s">
        <v>235</v>
      </c>
      <c r="C174" s="233"/>
      <c r="D174" s="177" t="s">
        <v>10</v>
      </c>
      <c r="E174" s="178"/>
      <c r="F174" s="179" t="s">
        <v>24</v>
      </c>
      <c r="G174" s="178"/>
      <c r="H174" s="179" t="s">
        <v>25</v>
      </c>
      <c r="I174" s="178"/>
      <c r="J174" s="179" t="s">
        <v>26</v>
      </c>
      <c r="K174" s="178"/>
      <c r="L174" s="179" t="s">
        <v>27</v>
      </c>
      <c r="M174" s="178"/>
      <c r="N174" s="179" t="s">
        <v>28</v>
      </c>
      <c r="O174" s="178"/>
      <c r="P174" s="179" t="s">
        <v>29</v>
      </c>
      <c r="R174" s="179" t="s">
        <v>30</v>
      </c>
      <c r="S174" s="178"/>
      <c r="T174" s="179" t="s">
        <v>31</v>
      </c>
      <c r="U174" s="178"/>
      <c r="V174" s="179" t="s">
        <v>32</v>
      </c>
      <c r="W174" s="178"/>
      <c r="X174" s="179" t="s">
        <v>33</v>
      </c>
      <c r="Y174" s="178"/>
      <c r="Z174" s="179" t="s">
        <v>34</v>
      </c>
      <c r="AA174" s="178"/>
      <c r="AB174" s="181" t="s">
        <v>353</v>
      </c>
      <c r="AC174" s="469"/>
    </row>
    <row r="175" spans="2:29" ht="18" customHeight="1" hidden="1">
      <c r="B175" s="230" t="s">
        <v>276</v>
      </c>
      <c r="C175" s="231"/>
      <c r="D175" s="189" t="s">
        <v>315</v>
      </c>
      <c r="F175" s="189" t="s">
        <v>315</v>
      </c>
      <c r="H175" s="189" t="s">
        <v>315</v>
      </c>
      <c r="J175" s="189" t="s">
        <v>315</v>
      </c>
      <c r="L175" s="189" t="s">
        <v>315</v>
      </c>
      <c r="N175" s="189" t="s">
        <v>315</v>
      </c>
      <c r="P175" s="189" t="s">
        <v>315</v>
      </c>
      <c r="R175" s="189" t="s">
        <v>315</v>
      </c>
      <c r="T175" s="189" t="s">
        <v>315</v>
      </c>
      <c r="V175" s="189" t="s">
        <v>315</v>
      </c>
      <c r="X175" s="189" t="s">
        <v>315</v>
      </c>
      <c r="Y175" s="180"/>
      <c r="Z175" s="189" t="s">
        <v>315</v>
      </c>
      <c r="AB175" s="189" t="s">
        <v>315</v>
      </c>
      <c r="AC175" s="466" t="s">
        <v>315</v>
      </c>
    </row>
    <row r="176" spans="2:29" ht="18" customHeight="1" hidden="1">
      <c r="B176" s="228" t="s">
        <v>277</v>
      </c>
      <c r="C176" s="229"/>
      <c r="D176" s="189" t="s">
        <v>315</v>
      </c>
      <c r="E176" s="247"/>
      <c r="F176" s="189" t="s">
        <v>315</v>
      </c>
      <c r="H176" s="189">
        <v>0</v>
      </c>
      <c r="J176" s="189">
        <v>0</v>
      </c>
      <c r="L176" s="189">
        <v>0</v>
      </c>
      <c r="N176" s="189">
        <v>0</v>
      </c>
      <c r="P176" s="189">
        <v>0</v>
      </c>
      <c r="R176" s="189">
        <v>1</v>
      </c>
      <c r="T176" s="279">
        <v>0</v>
      </c>
      <c r="V176" s="279">
        <v>0</v>
      </c>
      <c r="X176" s="279">
        <v>0</v>
      </c>
      <c r="Y176" s="180"/>
      <c r="Z176" s="279">
        <v>0</v>
      </c>
      <c r="AB176" s="280">
        <f>SUM(D176:Z176)</f>
        <v>1</v>
      </c>
      <c r="AC176" s="466" t="s">
        <v>315</v>
      </c>
    </row>
    <row r="177" spans="1:29" ht="18" customHeight="1" hidden="1">
      <c r="A177" s="119"/>
      <c r="B177" s="238" t="s">
        <v>278</v>
      </c>
      <c r="C177" s="239"/>
      <c r="D177" s="273" t="s">
        <v>315</v>
      </c>
      <c r="E177" s="274"/>
      <c r="F177" s="273" t="s">
        <v>315</v>
      </c>
      <c r="G177" s="275"/>
      <c r="H177" s="273" t="s">
        <v>315</v>
      </c>
      <c r="I177" s="275"/>
      <c r="J177" s="273" t="s">
        <v>315</v>
      </c>
      <c r="K177" s="275"/>
      <c r="L177" s="273" t="s">
        <v>315</v>
      </c>
      <c r="M177" s="275"/>
      <c r="N177" s="273" t="s">
        <v>315</v>
      </c>
      <c r="O177" s="275"/>
      <c r="P177" s="273" t="s">
        <v>315</v>
      </c>
      <c r="Q177" s="275"/>
      <c r="R177" s="273" t="s">
        <v>315</v>
      </c>
      <c r="S177" s="275"/>
      <c r="T177" s="195" t="s">
        <v>315</v>
      </c>
      <c r="U177" s="275"/>
      <c r="V177" s="195" t="s">
        <v>315</v>
      </c>
      <c r="W177" s="275"/>
      <c r="X177" s="195" t="s">
        <v>315</v>
      </c>
      <c r="Y177" s="275"/>
      <c r="Z177" s="195" t="s">
        <v>315</v>
      </c>
      <c r="AA177" s="275"/>
      <c r="AB177" s="195" t="s">
        <v>315</v>
      </c>
      <c r="AC177" s="466" t="s">
        <v>315</v>
      </c>
    </row>
    <row r="178" spans="1:29" ht="4.5" customHeight="1" hidden="1">
      <c r="A178" s="111"/>
      <c r="B178" s="231"/>
      <c r="C178" s="231"/>
      <c r="D178" s="200"/>
      <c r="F178" s="180"/>
      <c r="H178" s="180"/>
      <c r="J178" s="180"/>
      <c r="L178" s="180"/>
      <c r="N178" s="180"/>
      <c r="P178" s="180"/>
      <c r="R178" s="180"/>
      <c r="T178" s="180"/>
      <c r="V178" s="180"/>
      <c r="X178" s="180"/>
      <c r="Y178" s="180"/>
      <c r="Z178" s="180"/>
      <c r="AB178" s="246"/>
      <c r="AC178" s="467"/>
    </row>
    <row r="179" spans="1:29" ht="30" customHeight="1">
      <c r="A179" s="49"/>
      <c r="B179" s="232" t="s">
        <v>53</v>
      </c>
      <c r="C179" s="233"/>
      <c r="D179" s="177" t="s">
        <v>10</v>
      </c>
      <c r="E179" s="178"/>
      <c r="F179" s="179" t="s">
        <v>24</v>
      </c>
      <c r="G179" s="178"/>
      <c r="H179" s="179" t="s">
        <v>25</v>
      </c>
      <c r="I179" s="178"/>
      <c r="J179" s="179" t="s">
        <v>26</v>
      </c>
      <c r="K179" s="178"/>
      <c r="L179" s="179" t="s">
        <v>27</v>
      </c>
      <c r="M179" s="178"/>
      <c r="N179" s="179" t="s">
        <v>28</v>
      </c>
      <c r="O179" s="178"/>
      <c r="P179" s="179" t="s">
        <v>29</v>
      </c>
      <c r="R179" s="179" t="s">
        <v>30</v>
      </c>
      <c r="S179" s="178"/>
      <c r="T179" s="179" t="s">
        <v>31</v>
      </c>
      <c r="U179" s="178"/>
      <c r="V179" s="179" t="s">
        <v>32</v>
      </c>
      <c r="W179" s="178"/>
      <c r="X179" s="179" t="s">
        <v>33</v>
      </c>
      <c r="Y179" s="178"/>
      <c r="Z179" s="179" t="s">
        <v>34</v>
      </c>
      <c r="AA179" s="178"/>
      <c r="AB179" s="179" t="s">
        <v>361</v>
      </c>
      <c r="AC179" s="464"/>
    </row>
    <row r="180" spans="1:29" ht="18" customHeight="1">
      <c r="A180" s="117"/>
      <c r="B180" s="281" t="s">
        <v>104</v>
      </c>
      <c r="C180" s="282"/>
      <c r="D180" s="189"/>
      <c r="E180" s="283"/>
      <c r="F180" s="189"/>
      <c r="H180" s="189"/>
      <c r="J180" s="189"/>
      <c r="L180" s="189"/>
      <c r="N180" s="189"/>
      <c r="P180" s="189"/>
      <c r="R180" s="189"/>
      <c r="T180" s="189"/>
      <c r="V180" s="189"/>
      <c r="X180" s="189"/>
      <c r="Y180" s="180"/>
      <c r="Z180" s="189"/>
      <c r="AB180" s="284">
        <f>+SUM(C180:Z180)</f>
        <v>0</v>
      </c>
      <c r="AC180" s="466" t="s">
        <v>365</v>
      </c>
    </row>
    <row r="181" spans="1:29" ht="18" customHeight="1">
      <c r="A181" s="117"/>
      <c r="B181" s="281" t="s">
        <v>105</v>
      </c>
      <c r="C181" s="282"/>
      <c r="D181" s="189"/>
      <c r="E181" s="283"/>
      <c r="F181" s="189"/>
      <c r="H181" s="189"/>
      <c r="J181" s="189"/>
      <c r="L181" s="189"/>
      <c r="N181" s="189"/>
      <c r="P181" s="189"/>
      <c r="R181" s="189"/>
      <c r="T181" s="189"/>
      <c r="V181" s="189"/>
      <c r="X181" s="189"/>
      <c r="Y181" s="180"/>
      <c r="Z181" s="189"/>
      <c r="AB181" s="284">
        <f>+SUM(C181:Z181)</f>
        <v>0</v>
      </c>
      <c r="AC181" s="466"/>
    </row>
    <row r="182" spans="1:29" ht="18" customHeight="1">
      <c r="A182" s="117"/>
      <c r="B182" s="281" t="s">
        <v>106</v>
      </c>
      <c r="C182" s="282"/>
      <c r="D182" s="189"/>
      <c r="E182" s="283"/>
      <c r="F182" s="189"/>
      <c r="H182" s="189"/>
      <c r="J182" s="189"/>
      <c r="L182" s="189"/>
      <c r="N182" s="189"/>
      <c r="P182" s="189"/>
      <c r="R182" s="189"/>
      <c r="T182" s="189"/>
      <c r="V182" s="189"/>
      <c r="X182" s="189"/>
      <c r="Y182" s="180"/>
      <c r="Z182" s="189"/>
      <c r="AB182" s="284">
        <f>+SUM(C182:Z182)</f>
        <v>0</v>
      </c>
      <c r="AC182" s="466"/>
    </row>
    <row r="183" spans="1:29" ht="18" customHeight="1">
      <c r="A183" s="117"/>
      <c r="B183" s="281" t="s">
        <v>8</v>
      </c>
      <c r="C183" s="282"/>
      <c r="D183" s="189"/>
      <c r="E183" s="283"/>
      <c r="F183" s="189"/>
      <c r="H183" s="189"/>
      <c r="I183" s="246"/>
      <c r="J183" s="189"/>
      <c r="K183" s="246"/>
      <c r="L183" s="189"/>
      <c r="M183" s="246"/>
      <c r="N183" s="189"/>
      <c r="O183" s="246"/>
      <c r="P183" s="189"/>
      <c r="Q183" s="246"/>
      <c r="R183" s="285"/>
      <c r="T183" s="285"/>
      <c r="U183" s="246"/>
      <c r="V183" s="285"/>
      <c r="W183" s="246"/>
      <c r="X183" s="285"/>
      <c r="Y183" s="246"/>
      <c r="Z183" s="285"/>
      <c r="AA183" s="246"/>
      <c r="AB183" s="286">
        <f aca="true" t="shared" si="3" ref="AB183:AB195">+SUM(C183:Z183)</f>
        <v>0</v>
      </c>
      <c r="AC183" s="466" t="s">
        <v>366</v>
      </c>
    </row>
    <row r="184" spans="1:29" ht="18" customHeight="1">
      <c r="A184" s="117"/>
      <c r="B184" s="230" t="s">
        <v>107</v>
      </c>
      <c r="C184" s="231"/>
      <c r="D184" s="189"/>
      <c r="E184" s="283"/>
      <c r="F184" s="189"/>
      <c r="H184" s="279"/>
      <c r="J184" s="279"/>
      <c r="L184" s="279"/>
      <c r="N184" s="189"/>
      <c r="P184" s="189"/>
      <c r="R184" s="285"/>
      <c r="T184" s="279"/>
      <c r="V184" s="279"/>
      <c r="X184" s="279"/>
      <c r="Y184" s="180"/>
      <c r="Z184" s="279"/>
      <c r="AB184" s="287">
        <f t="shared" si="3"/>
        <v>0</v>
      </c>
      <c r="AC184" s="465"/>
    </row>
    <row r="185" spans="1:29" ht="18" customHeight="1">
      <c r="A185" s="117"/>
      <c r="B185" s="230" t="s">
        <v>108</v>
      </c>
      <c r="C185" s="231"/>
      <c r="D185" s="189"/>
      <c r="E185" s="283"/>
      <c r="F185" s="189"/>
      <c r="H185" s="189"/>
      <c r="I185" s="246"/>
      <c r="J185" s="189"/>
      <c r="K185" s="246"/>
      <c r="L185" s="189"/>
      <c r="M185" s="246"/>
      <c r="N185" s="189"/>
      <c r="O185" s="246"/>
      <c r="P185" s="189"/>
      <c r="Q185" s="246"/>
      <c r="R185" s="189"/>
      <c r="T185" s="189"/>
      <c r="U185" s="246"/>
      <c r="V185" s="189"/>
      <c r="W185" s="246"/>
      <c r="X185" s="189"/>
      <c r="Y185" s="246"/>
      <c r="Z185" s="189"/>
      <c r="AA185" s="246"/>
      <c r="AB185" s="288">
        <f t="shared" si="3"/>
        <v>0</v>
      </c>
      <c r="AC185" s="465"/>
    </row>
    <row r="186" spans="1:29" ht="18" customHeight="1">
      <c r="A186" s="117"/>
      <c r="B186" s="228" t="s">
        <v>111</v>
      </c>
      <c r="C186" s="229"/>
      <c r="D186" s="380">
        <v>1</v>
      </c>
      <c r="E186" s="381"/>
      <c r="F186" s="380">
        <v>0.5</v>
      </c>
      <c r="G186" s="382"/>
      <c r="H186" s="383">
        <v>1</v>
      </c>
      <c r="I186" s="382"/>
      <c r="J186" s="383">
        <v>1</v>
      </c>
      <c r="K186" s="382"/>
      <c r="L186" s="383">
        <v>1</v>
      </c>
      <c r="M186" s="382"/>
      <c r="N186" s="383">
        <v>1</v>
      </c>
      <c r="O186" s="382"/>
      <c r="P186" s="383">
        <v>1</v>
      </c>
      <c r="Q186" s="382"/>
      <c r="R186" s="383">
        <v>1</v>
      </c>
      <c r="S186" s="384"/>
      <c r="T186" s="383">
        <v>1</v>
      </c>
      <c r="U186" s="382"/>
      <c r="V186" s="385">
        <v>1</v>
      </c>
      <c r="W186" s="382"/>
      <c r="X186" s="385">
        <v>1</v>
      </c>
      <c r="Y186" s="382"/>
      <c r="Z186" s="385">
        <v>1</v>
      </c>
      <c r="AA186" s="382"/>
      <c r="AB186" s="375">
        <f t="shared" si="3"/>
        <v>11.5</v>
      </c>
      <c r="AC186" s="466"/>
    </row>
    <row r="187" spans="1:29" ht="18" customHeight="1">
      <c r="A187" s="119"/>
      <c r="B187" s="292" t="s">
        <v>109</v>
      </c>
      <c r="C187" s="229"/>
      <c r="D187" s="386">
        <v>294</v>
      </c>
      <c r="E187" s="381"/>
      <c r="F187" s="386">
        <v>263</v>
      </c>
      <c r="G187" s="382"/>
      <c r="H187" s="387">
        <v>268</v>
      </c>
      <c r="I187" s="382"/>
      <c r="J187" s="387">
        <v>280</v>
      </c>
      <c r="K187" s="382"/>
      <c r="L187" s="387">
        <v>275</v>
      </c>
      <c r="M187" s="382"/>
      <c r="N187" s="387">
        <v>312</v>
      </c>
      <c r="O187" s="382"/>
      <c r="P187" s="387">
        <v>298</v>
      </c>
      <c r="Q187" s="382"/>
      <c r="R187" s="387">
        <v>268</v>
      </c>
      <c r="S187" s="384"/>
      <c r="T187" s="387">
        <v>227</v>
      </c>
      <c r="U187" s="382"/>
      <c r="V187" s="388">
        <v>356</v>
      </c>
      <c r="W187" s="382"/>
      <c r="X187" s="388">
        <v>302</v>
      </c>
      <c r="Y187" s="382"/>
      <c r="Z187" s="388">
        <v>243</v>
      </c>
      <c r="AA187" s="382"/>
      <c r="AB187" s="389">
        <f t="shared" si="3"/>
        <v>3386</v>
      </c>
      <c r="AC187" s="466"/>
    </row>
    <row r="188" spans="1:29" ht="18" customHeight="1">
      <c r="A188" s="119"/>
      <c r="B188" s="292" t="s">
        <v>110</v>
      </c>
      <c r="C188" s="229"/>
      <c r="D188" s="386">
        <f>+D187/D186</f>
        <v>294</v>
      </c>
      <c r="E188" s="381"/>
      <c r="F188" s="386">
        <f>+F187/F186</f>
        <v>526</v>
      </c>
      <c r="G188" s="382"/>
      <c r="H188" s="386">
        <f>+H187/H186</f>
        <v>268</v>
      </c>
      <c r="I188" s="382"/>
      <c r="J188" s="386">
        <f>+J187/J186</f>
        <v>280</v>
      </c>
      <c r="K188" s="382"/>
      <c r="L188" s="386">
        <f>+L187/L186</f>
        <v>275</v>
      </c>
      <c r="M188" s="382"/>
      <c r="N188" s="386">
        <f>+N187/N186</f>
        <v>312</v>
      </c>
      <c r="O188" s="382"/>
      <c r="P188" s="386">
        <f>+P187/P186</f>
        <v>298</v>
      </c>
      <c r="Q188" s="382"/>
      <c r="R188" s="386">
        <f>+R187/R186</f>
        <v>268</v>
      </c>
      <c r="S188" s="384"/>
      <c r="T188" s="386">
        <f>+T187/T186</f>
        <v>227</v>
      </c>
      <c r="U188" s="382"/>
      <c r="V188" s="390">
        <f>+V187/V186</f>
        <v>356</v>
      </c>
      <c r="W188" s="382"/>
      <c r="X188" s="390">
        <f>+X187/X186</f>
        <v>302</v>
      </c>
      <c r="Y188" s="382"/>
      <c r="Z188" s="390">
        <f>+Z187/Z186</f>
        <v>243</v>
      </c>
      <c r="AA188" s="382"/>
      <c r="AB188" s="391">
        <f t="shared" si="3"/>
        <v>3649</v>
      </c>
      <c r="AC188" s="466"/>
    </row>
    <row r="189" spans="1:29" ht="18" customHeight="1">
      <c r="A189" s="119"/>
      <c r="B189" s="292" t="s">
        <v>113</v>
      </c>
      <c r="C189" s="229"/>
      <c r="D189" s="386">
        <v>1</v>
      </c>
      <c r="E189" s="381"/>
      <c r="F189" s="386">
        <v>1</v>
      </c>
      <c r="G189" s="382"/>
      <c r="H189" s="387">
        <v>1</v>
      </c>
      <c r="I189" s="382"/>
      <c r="J189" s="387">
        <v>1</v>
      </c>
      <c r="K189" s="382"/>
      <c r="L189" s="387">
        <v>1</v>
      </c>
      <c r="M189" s="382"/>
      <c r="N189" s="387">
        <v>1</v>
      </c>
      <c r="O189" s="382"/>
      <c r="P189" s="387">
        <v>1</v>
      </c>
      <c r="Q189" s="382"/>
      <c r="R189" s="387">
        <v>1</v>
      </c>
      <c r="S189" s="384"/>
      <c r="T189" s="387">
        <v>1</v>
      </c>
      <c r="U189" s="382"/>
      <c r="V189" s="388">
        <v>1</v>
      </c>
      <c r="W189" s="382"/>
      <c r="X189" s="388">
        <v>1</v>
      </c>
      <c r="Y189" s="382"/>
      <c r="Z189" s="388">
        <v>1</v>
      </c>
      <c r="AA189" s="382"/>
      <c r="AB189" s="389">
        <f t="shared" si="3"/>
        <v>12</v>
      </c>
      <c r="AC189" s="466"/>
    </row>
    <row r="190" spans="1:29" ht="18" customHeight="1">
      <c r="A190" s="119"/>
      <c r="B190" s="228" t="s">
        <v>112</v>
      </c>
      <c r="C190" s="229"/>
      <c r="D190" s="386">
        <v>176</v>
      </c>
      <c r="E190" s="381"/>
      <c r="F190" s="386">
        <v>406</v>
      </c>
      <c r="G190" s="382"/>
      <c r="H190" s="387">
        <v>352</v>
      </c>
      <c r="I190" s="382"/>
      <c r="J190" s="387">
        <v>397</v>
      </c>
      <c r="K190" s="382"/>
      <c r="L190" s="387">
        <v>351</v>
      </c>
      <c r="M190" s="382"/>
      <c r="N190" s="387">
        <v>363</v>
      </c>
      <c r="O190" s="382"/>
      <c r="P190" s="387">
        <v>360</v>
      </c>
      <c r="Q190" s="382"/>
      <c r="R190" s="387">
        <v>366</v>
      </c>
      <c r="S190" s="384"/>
      <c r="T190" s="387">
        <v>492</v>
      </c>
      <c r="U190" s="382"/>
      <c r="V190" s="388">
        <v>609</v>
      </c>
      <c r="W190" s="382"/>
      <c r="X190" s="388">
        <v>500</v>
      </c>
      <c r="Y190" s="382"/>
      <c r="Z190" s="388">
        <v>387</v>
      </c>
      <c r="AA190" s="382"/>
      <c r="AB190" s="389">
        <f t="shared" si="3"/>
        <v>4759</v>
      </c>
      <c r="AC190" s="466"/>
    </row>
    <row r="191" spans="1:29" ht="18" customHeight="1">
      <c r="A191" s="119"/>
      <c r="B191" s="292" t="s">
        <v>114</v>
      </c>
      <c r="C191" s="229"/>
      <c r="D191" s="386">
        <f>+D190/D189</f>
        <v>176</v>
      </c>
      <c r="E191" s="381"/>
      <c r="F191" s="386">
        <f>+F190/F189</f>
        <v>406</v>
      </c>
      <c r="G191" s="382"/>
      <c r="H191" s="386">
        <f>+H190/H189</f>
        <v>352</v>
      </c>
      <c r="I191" s="382"/>
      <c r="J191" s="386">
        <f>+J190/J189</f>
        <v>397</v>
      </c>
      <c r="K191" s="382"/>
      <c r="L191" s="386">
        <f>+L190/L189</f>
        <v>351</v>
      </c>
      <c r="M191" s="382"/>
      <c r="N191" s="386">
        <f>+N190/N189</f>
        <v>363</v>
      </c>
      <c r="O191" s="382"/>
      <c r="P191" s="386">
        <f>+P190/P189</f>
        <v>360</v>
      </c>
      <c r="Q191" s="382"/>
      <c r="R191" s="386">
        <f>+R190/R189</f>
        <v>366</v>
      </c>
      <c r="S191" s="384"/>
      <c r="T191" s="386">
        <f>+T190/T189</f>
        <v>492</v>
      </c>
      <c r="U191" s="382"/>
      <c r="V191" s="390">
        <f>+V190/V189</f>
        <v>609</v>
      </c>
      <c r="W191" s="382"/>
      <c r="X191" s="390">
        <f>+X190/X189</f>
        <v>500</v>
      </c>
      <c r="Y191" s="382"/>
      <c r="Z191" s="390">
        <f>+Z190/Z189</f>
        <v>387</v>
      </c>
      <c r="AA191" s="382"/>
      <c r="AB191" s="391">
        <f t="shared" si="3"/>
        <v>4759</v>
      </c>
      <c r="AC191" s="466"/>
    </row>
    <row r="192" spans="1:29" ht="18" customHeight="1">
      <c r="A192" s="119"/>
      <c r="B192" s="292" t="s">
        <v>323</v>
      </c>
      <c r="C192" s="229"/>
      <c r="D192" s="379"/>
      <c r="E192" s="289">
        <v>0</v>
      </c>
      <c r="F192" s="293"/>
      <c r="G192" s="290"/>
      <c r="H192" s="293"/>
      <c r="I192" s="290"/>
      <c r="J192" s="293"/>
      <c r="K192" s="290"/>
      <c r="L192" s="293"/>
      <c r="M192" s="290"/>
      <c r="N192" s="293"/>
      <c r="O192" s="290"/>
      <c r="P192" s="293"/>
      <c r="Q192" s="290"/>
      <c r="R192" s="298"/>
      <c r="S192" s="291"/>
      <c r="T192" s="298"/>
      <c r="U192" s="290"/>
      <c r="V192" s="299"/>
      <c r="W192" s="290"/>
      <c r="X192" s="299"/>
      <c r="Y192" s="290"/>
      <c r="Z192" s="299"/>
      <c r="AA192" s="290"/>
      <c r="AB192" s="300">
        <f t="shared" si="3"/>
        <v>0</v>
      </c>
      <c r="AC192" s="466" t="s">
        <v>367</v>
      </c>
    </row>
    <row r="193" spans="1:29" ht="18" customHeight="1">
      <c r="A193" s="119"/>
      <c r="B193" s="292" t="s">
        <v>351</v>
      </c>
      <c r="C193" s="229"/>
      <c r="D193" s="379"/>
      <c r="E193" s="289"/>
      <c r="F193" s="293"/>
      <c r="G193" s="290"/>
      <c r="H193" s="294"/>
      <c r="I193" s="290"/>
      <c r="J193" s="293"/>
      <c r="K193" s="290"/>
      <c r="L193" s="293"/>
      <c r="M193" s="290"/>
      <c r="N193" s="294"/>
      <c r="O193" s="290"/>
      <c r="P193" s="294"/>
      <c r="Q193" s="290"/>
      <c r="R193" s="295"/>
      <c r="S193" s="291"/>
      <c r="T193" s="294"/>
      <c r="U193" s="290"/>
      <c r="V193" s="296"/>
      <c r="W193" s="290"/>
      <c r="X193" s="296"/>
      <c r="Y193" s="290"/>
      <c r="Z193" s="296"/>
      <c r="AA193" s="290"/>
      <c r="AB193" s="297">
        <f t="shared" si="3"/>
        <v>0</v>
      </c>
      <c r="AC193" s="466"/>
    </row>
    <row r="194" spans="2:29" ht="18" customHeight="1">
      <c r="B194" s="238" t="s">
        <v>352</v>
      </c>
      <c r="C194" s="239"/>
      <c r="D194" s="301"/>
      <c r="E194" s="302"/>
      <c r="F194" s="301"/>
      <c r="G194" s="290"/>
      <c r="H194" s="303"/>
      <c r="I194" s="304"/>
      <c r="J194" s="303"/>
      <c r="K194" s="304"/>
      <c r="L194" s="303"/>
      <c r="M194" s="304"/>
      <c r="N194" s="303"/>
      <c r="O194" s="304"/>
      <c r="P194" s="303"/>
      <c r="Q194" s="304"/>
      <c r="R194" s="305"/>
      <c r="S194" s="306"/>
      <c r="T194" s="305"/>
      <c r="U194" s="304"/>
      <c r="V194" s="307"/>
      <c r="W194" s="304"/>
      <c r="X194" s="307"/>
      <c r="Y194" s="304"/>
      <c r="Z194" s="307"/>
      <c r="AA194" s="304"/>
      <c r="AB194" s="308">
        <f t="shared" si="3"/>
        <v>0</v>
      </c>
      <c r="AC194" s="466"/>
    </row>
    <row r="195" spans="2:29" ht="15">
      <c r="B195" s="309" t="s">
        <v>284</v>
      </c>
      <c r="C195" s="310"/>
      <c r="D195" s="392">
        <f>+D184+D187+D181+D190+D193</f>
        <v>470</v>
      </c>
      <c r="E195" s="393"/>
      <c r="F195" s="392">
        <f>+F184+F187+F181+F190+F193</f>
        <v>669</v>
      </c>
      <c r="G195" s="393"/>
      <c r="H195" s="392">
        <f>+H184+H187+H181+H190+H193</f>
        <v>620</v>
      </c>
      <c r="I195" s="393"/>
      <c r="J195" s="392">
        <f>+J184+J187+J181+J190+J193</f>
        <v>677</v>
      </c>
      <c r="K195" s="393"/>
      <c r="L195" s="392">
        <f>+L184+L187+L181+L190+L193</f>
        <v>626</v>
      </c>
      <c r="M195" s="393"/>
      <c r="N195" s="392">
        <f>+N184+N187+N181+N190+N193</f>
        <v>675</v>
      </c>
      <c r="O195" s="393"/>
      <c r="P195" s="392">
        <f>+P184+P187+P181+P190+P193</f>
        <v>658</v>
      </c>
      <c r="Q195" s="393"/>
      <c r="R195" s="392">
        <f>+R184+R187+R181+R190+R193</f>
        <v>634</v>
      </c>
      <c r="S195" s="393"/>
      <c r="T195" s="392">
        <f>+T184+T187+T181+T190+T193</f>
        <v>719</v>
      </c>
      <c r="U195" s="393"/>
      <c r="V195" s="392">
        <f>+V184+V187+V181+V190+V193</f>
        <v>965</v>
      </c>
      <c r="W195" s="393"/>
      <c r="X195" s="392">
        <f>+X184+X187+X181+X190+X193</f>
        <v>802</v>
      </c>
      <c r="Y195" s="393"/>
      <c r="Z195" s="392">
        <f>+Z184+Z187+Z181+Z190+Z193</f>
        <v>630</v>
      </c>
      <c r="AA195" s="394"/>
      <c r="AB195" s="392">
        <f t="shared" si="3"/>
        <v>8145</v>
      </c>
      <c r="AC195" s="469"/>
    </row>
    <row r="196" spans="1:29" ht="8.25" customHeight="1">
      <c r="A196" s="111"/>
      <c r="B196" s="231"/>
      <c r="C196" s="231"/>
      <c r="D196" s="200"/>
      <c r="F196" s="180"/>
      <c r="H196" s="180"/>
      <c r="J196" s="180"/>
      <c r="L196" s="180"/>
      <c r="N196" s="180"/>
      <c r="P196" s="180"/>
      <c r="R196" s="180"/>
      <c r="T196" s="180"/>
      <c r="V196" s="180"/>
      <c r="X196" s="180"/>
      <c r="Y196" s="180"/>
      <c r="Z196" s="180"/>
      <c r="AB196" s="180"/>
      <c r="AC196" s="467"/>
    </row>
    <row r="197" spans="1:29" ht="30" customHeight="1" hidden="1">
      <c r="A197" s="49"/>
      <c r="B197" s="311" t="s">
        <v>55</v>
      </c>
      <c r="C197" s="312"/>
      <c r="D197" s="177" t="s">
        <v>10</v>
      </c>
      <c r="E197" s="178"/>
      <c r="F197" s="179" t="s">
        <v>24</v>
      </c>
      <c r="G197" s="178"/>
      <c r="H197" s="179" t="s">
        <v>25</v>
      </c>
      <c r="I197" s="178"/>
      <c r="J197" s="179" t="s">
        <v>26</v>
      </c>
      <c r="K197" s="178"/>
      <c r="L197" s="179" t="s">
        <v>27</v>
      </c>
      <c r="M197" s="178"/>
      <c r="N197" s="179" t="s">
        <v>28</v>
      </c>
      <c r="O197" s="178"/>
      <c r="P197" s="179" t="s">
        <v>29</v>
      </c>
      <c r="R197" s="179" t="s">
        <v>30</v>
      </c>
      <c r="S197" s="178"/>
      <c r="T197" s="179" t="s">
        <v>31</v>
      </c>
      <c r="U197" s="178"/>
      <c r="V197" s="179" t="s">
        <v>32</v>
      </c>
      <c r="W197" s="178"/>
      <c r="X197" s="179" t="s">
        <v>33</v>
      </c>
      <c r="Y197" s="178"/>
      <c r="Z197" s="179" t="s">
        <v>34</v>
      </c>
      <c r="AA197" s="178"/>
      <c r="AB197" s="179" t="s">
        <v>353</v>
      </c>
      <c r="AC197" s="464"/>
    </row>
    <row r="198" spans="1:29" ht="18" customHeight="1" hidden="1">
      <c r="A198" s="117"/>
      <c r="B198" s="230" t="s">
        <v>56</v>
      </c>
      <c r="C198" s="231"/>
      <c r="D198" s="189" t="s">
        <v>315</v>
      </c>
      <c r="E198" s="247"/>
      <c r="F198" s="189" t="s">
        <v>315</v>
      </c>
      <c r="H198" s="189" t="s">
        <v>315</v>
      </c>
      <c r="J198" s="189" t="s">
        <v>315</v>
      </c>
      <c r="L198" s="189" t="s">
        <v>315</v>
      </c>
      <c r="N198" s="189" t="s">
        <v>315</v>
      </c>
      <c r="P198" s="189" t="s">
        <v>315</v>
      </c>
      <c r="R198" s="189" t="s">
        <v>315</v>
      </c>
      <c r="T198" s="189" t="s">
        <v>315</v>
      </c>
      <c r="V198" s="189" t="s">
        <v>315</v>
      </c>
      <c r="X198" s="189" t="s">
        <v>315</v>
      </c>
      <c r="Y198" s="180"/>
      <c r="Z198" s="189" t="s">
        <v>315</v>
      </c>
      <c r="AB198" s="192" t="s">
        <v>315</v>
      </c>
      <c r="AC198" s="466" t="s">
        <v>315</v>
      </c>
    </row>
    <row r="199" spans="1:29" ht="18" customHeight="1" hidden="1">
      <c r="A199" s="117"/>
      <c r="B199" s="230" t="s">
        <v>64</v>
      </c>
      <c r="C199" s="231"/>
      <c r="D199" s="189" t="s">
        <v>315</v>
      </c>
      <c r="E199" s="247"/>
      <c r="F199" s="189" t="s">
        <v>315</v>
      </c>
      <c r="H199" s="189" t="s">
        <v>315</v>
      </c>
      <c r="J199" s="189" t="s">
        <v>315</v>
      </c>
      <c r="L199" s="189" t="s">
        <v>315</v>
      </c>
      <c r="N199" s="189" t="s">
        <v>315</v>
      </c>
      <c r="P199" s="189" t="s">
        <v>315</v>
      </c>
      <c r="R199" s="189" t="s">
        <v>315</v>
      </c>
      <c r="T199" s="189" t="s">
        <v>315</v>
      </c>
      <c r="V199" s="189" t="s">
        <v>315</v>
      </c>
      <c r="X199" s="189" t="s">
        <v>315</v>
      </c>
      <c r="Y199" s="180"/>
      <c r="Z199" s="189" t="s">
        <v>315</v>
      </c>
      <c r="AB199" s="192" t="s">
        <v>315</v>
      </c>
      <c r="AC199" s="466" t="s">
        <v>315</v>
      </c>
    </row>
    <row r="200" spans="1:29" ht="18" customHeight="1" hidden="1">
      <c r="A200" s="117"/>
      <c r="B200" s="313" t="s">
        <v>65</v>
      </c>
      <c r="C200" s="314"/>
      <c r="D200" s="195" t="s">
        <v>315</v>
      </c>
      <c r="E200" s="315"/>
      <c r="F200" s="195" t="s">
        <v>315</v>
      </c>
      <c r="G200" s="250"/>
      <c r="H200" s="195" t="s">
        <v>315</v>
      </c>
      <c r="I200" s="250"/>
      <c r="J200" s="195" t="s">
        <v>315</v>
      </c>
      <c r="K200" s="250"/>
      <c r="L200" s="195" t="s">
        <v>315</v>
      </c>
      <c r="M200" s="250"/>
      <c r="N200" s="195" t="s">
        <v>315</v>
      </c>
      <c r="O200" s="250"/>
      <c r="P200" s="195" t="s">
        <v>315</v>
      </c>
      <c r="Q200" s="250"/>
      <c r="R200" s="195" t="s">
        <v>315</v>
      </c>
      <c r="S200" s="250"/>
      <c r="T200" s="195" t="s">
        <v>315</v>
      </c>
      <c r="U200" s="250"/>
      <c r="V200" s="195" t="s">
        <v>315</v>
      </c>
      <c r="W200" s="250"/>
      <c r="X200" s="195" t="s">
        <v>315</v>
      </c>
      <c r="Y200" s="250"/>
      <c r="Z200" s="195" t="s">
        <v>315</v>
      </c>
      <c r="AA200" s="250"/>
      <c r="AB200" s="199" t="s">
        <v>315</v>
      </c>
      <c r="AC200" s="466" t="s">
        <v>315</v>
      </c>
    </row>
    <row r="201" spans="1:29" ht="7.5" customHeight="1" hidden="1">
      <c r="A201" s="111"/>
      <c r="B201" s="316"/>
      <c r="C201" s="316"/>
      <c r="D201" s="214"/>
      <c r="E201" s="316"/>
      <c r="F201" s="317"/>
      <c r="G201" s="316"/>
      <c r="H201" s="317"/>
      <c r="I201" s="316"/>
      <c r="J201" s="317"/>
      <c r="K201" s="316"/>
      <c r="L201" s="317"/>
      <c r="M201" s="316"/>
      <c r="N201" s="317"/>
      <c r="O201" s="316"/>
      <c r="P201" s="317"/>
      <c r="Q201" s="316"/>
      <c r="R201" s="317"/>
      <c r="S201" s="316"/>
      <c r="T201" s="317"/>
      <c r="U201" s="316"/>
      <c r="V201" s="317"/>
      <c r="W201" s="316"/>
      <c r="X201" s="317"/>
      <c r="Y201" s="316"/>
      <c r="Z201" s="317"/>
      <c r="AA201" s="316"/>
      <c r="AB201" s="318"/>
      <c r="AC201" s="467"/>
    </row>
    <row r="202" spans="1:29" ht="30" customHeight="1">
      <c r="A202" s="49"/>
      <c r="B202" s="319" t="s">
        <v>54</v>
      </c>
      <c r="C202" s="320"/>
      <c r="D202" s="218" t="s">
        <v>10</v>
      </c>
      <c r="E202" s="320"/>
      <c r="F202" s="219" t="s">
        <v>24</v>
      </c>
      <c r="G202" s="320"/>
      <c r="H202" s="219" t="s">
        <v>25</v>
      </c>
      <c r="I202" s="320"/>
      <c r="J202" s="219" t="s">
        <v>26</v>
      </c>
      <c r="K202" s="320"/>
      <c r="L202" s="219" t="s">
        <v>27</v>
      </c>
      <c r="M202" s="320"/>
      <c r="N202" s="219" t="s">
        <v>28</v>
      </c>
      <c r="O202" s="320"/>
      <c r="P202" s="219" t="s">
        <v>29</v>
      </c>
      <c r="Q202" s="320"/>
      <c r="R202" s="219" t="s">
        <v>30</v>
      </c>
      <c r="S202" s="320"/>
      <c r="T202" s="219" t="s">
        <v>31</v>
      </c>
      <c r="U202" s="320"/>
      <c r="V202" s="219" t="s">
        <v>32</v>
      </c>
      <c r="W202" s="320"/>
      <c r="X202" s="219" t="s">
        <v>33</v>
      </c>
      <c r="Y202" s="320"/>
      <c r="Z202" s="219" t="s">
        <v>34</v>
      </c>
      <c r="AA202" s="320"/>
      <c r="AB202" s="181" t="s">
        <v>264</v>
      </c>
      <c r="AC202" s="464"/>
    </row>
    <row r="203" spans="1:29" ht="15">
      <c r="A203" s="117"/>
      <c r="B203" s="321" t="s">
        <v>94</v>
      </c>
      <c r="C203" s="246"/>
      <c r="D203" s="396">
        <f>+D204</f>
        <v>3621</v>
      </c>
      <c r="E203" s="397"/>
      <c r="F203" s="396">
        <f>+F204</f>
        <v>3558</v>
      </c>
      <c r="G203" s="397"/>
      <c r="H203" s="396">
        <f>+H204</f>
        <v>4826</v>
      </c>
      <c r="I203" s="397"/>
      <c r="J203" s="396">
        <f>+J204</f>
        <v>4111</v>
      </c>
      <c r="K203" s="397"/>
      <c r="L203" s="396">
        <f>+L204</f>
        <v>3716</v>
      </c>
      <c r="M203" s="397"/>
      <c r="N203" s="396">
        <f>+N204</f>
        <v>4664</v>
      </c>
      <c r="O203" s="397"/>
      <c r="P203" s="396">
        <f>+P204</f>
        <v>4033</v>
      </c>
      <c r="Q203" s="397"/>
      <c r="R203" s="396">
        <f>+R204</f>
        <v>3674</v>
      </c>
      <c r="S203" s="397"/>
      <c r="T203" s="396">
        <f>+T204</f>
        <v>3998</v>
      </c>
      <c r="U203" s="397"/>
      <c r="V203" s="396">
        <f>+V204</f>
        <v>4973</v>
      </c>
      <c r="W203" s="397"/>
      <c r="X203" s="396">
        <f>+X204</f>
        <v>5080</v>
      </c>
      <c r="Y203" s="397"/>
      <c r="Z203" s="396">
        <f>+Z204</f>
        <v>4156</v>
      </c>
      <c r="AA203" s="397"/>
      <c r="AB203" s="377">
        <f>SUM(D203:Z203)</f>
        <v>50410</v>
      </c>
      <c r="AC203" s="470"/>
    </row>
    <row r="204" spans="1:29" ht="18" customHeight="1">
      <c r="A204" s="117"/>
      <c r="B204" s="321" t="s">
        <v>95</v>
      </c>
      <c r="C204" s="246"/>
      <c r="D204" s="396">
        <f>+SUM(D205:D210)</f>
        <v>3621</v>
      </c>
      <c r="E204" s="398"/>
      <c r="F204" s="396">
        <f>+SUM(F205:F210)</f>
        <v>3558</v>
      </c>
      <c r="G204" s="398"/>
      <c r="H204" s="396">
        <f>+SUM(H205:H210)</f>
        <v>4826</v>
      </c>
      <c r="I204" s="398"/>
      <c r="J204" s="396">
        <f>+SUM(J205:J210)</f>
        <v>4111</v>
      </c>
      <c r="K204" s="398"/>
      <c r="L204" s="396">
        <f>+SUM(L205:L210)</f>
        <v>3716</v>
      </c>
      <c r="M204" s="398"/>
      <c r="N204" s="396">
        <f>+SUM(N205:N210)</f>
        <v>4664</v>
      </c>
      <c r="O204" s="378"/>
      <c r="P204" s="396">
        <f>+SUM(P205:P210)</f>
        <v>4033</v>
      </c>
      <c r="Q204" s="376"/>
      <c r="R204" s="396">
        <f>+SUM(R205:R210)</f>
        <v>3674</v>
      </c>
      <c r="S204" s="374"/>
      <c r="T204" s="396">
        <f>T205+T206+T207+T208+T209+T210</f>
        <v>3998</v>
      </c>
      <c r="U204" s="374"/>
      <c r="V204" s="396">
        <f>V205+V206+V207+V208+V209+V210</f>
        <v>4973</v>
      </c>
      <c r="W204" s="374"/>
      <c r="X204" s="396">
        <f>X205+X206+X207+X208+X209+X210</f>
        <v>5080</v>
      </c>
      <c r="Y204" s="374"/>
      <c r="Z204" s="396">
        <f>Z205+Z206+Z207+Z208+Z209+Z210</f>
        <v>4156</v>
      </c>
      <c r="AA204" s="374"/>
      <c r="AB204" s="377">
        <f aca="true" t="shared" si="4" ref="AB204:AB210">SUM(D204:Z204)</f>
        <v>50410</v>
      </c>
      <c r="AC204" s="465"/>
    </row>
    <row r="205" spans="1:29" ht="18" customHeight="1">
      <c r="A205" s="117"/>
      <c r="B205" s="321" t="s">
        <v>120</v>
      </c>
      <c r="C205" s="246"/>
      <c r="D205" s="396">
        <v>465</v>
      </c>
      <c r="E205" s="398"/>
      <c r="F205" s="396">
        <v>564</v>
      </c>
      <c r="G205" s="398"/>
      <c r="H205" s="399">
        <v>767</v>
      </c>
      <c r="I205" s="398"/>
      <c r="J205" s="399">
        <v>685</v>
      </c>
      <c r="K205" s="398"/>
      <c r="L205" s="399">
        <v>524</v>
      </c>
      <c r="M205" s="398"/>
      <c r="N205" s="399">
        <v>640</v>
      </c>
      <c r="O205" s="378"/>
      <c r="P205" s="399">
        <v>534</v>
      </c>
      <c r="Q205" s="376"/>
      <c r="R205" s="375">
        <v>498</v>
      </c>
      <c r="S205" s="374"/>
      <c r="T205" s="375">
        <v>487</v>
      </c>
      <c r="U205" s="374"/>
      <c r="V205" s="375">
        <v>646</v>
      </c>
      <c r="W205" s="374"/>
      <c r="X205" s="375">
        <v>653</v>
      </c>
      <c r="Y205" s="374"/>
      <c r="Z205" s="375">
        <v>528</v>
      </c>
      <c r="AA205" s="374"/>
      <c r="AB205" s="377">
        <f t="shared" si="4"/>
        <v>6991</v>
      </c>
      <c r="AC205" s="465"/>
    </row>
    <row r="206" spans="1:29" ht="18" customHeight="1">
      <c r="A206" s="117"/>
      <c r="B206" s="321" t="s">
        <v>121</v>
      </c>
      <c r="C206" s="246"/>
      <c r="D206" s="396">
        <v>20</v>
      </c>
      <c r="E206" s="398"/>
      <c r="F206" s="396">
        <v>7</v>
      </c>
      <c r="G206" s="398"/>
      <c r="H206" s="399">
        <v>10</v>
      </c>
      <c r="I206" s="398"/>
      <c r="J206" s="399">
        <v>11</v>
      </c>
      <c r="K206" s="398"/>
      <c r="L206" s="399">
        <v>10</v>
      </c>
      <c r="M206" s="398"/>
      <c r="N206" s="399">
        <v>23</v>
      </c>
      <c r="O206" s="378"/>
      <c r="P206" s="399">
        <v>21</v>
      </c>
      <c r="Q206" s="376"/>
      <c r="R206" s="375">
        <v>20</v>
      </c>
      <c r="S206" s="374"/>
      <c r="T206" s="375">
        <v>18</v>
      </c>
      <c r="U206" s="374"/>
      <c r="V206" s="375">
        <v>23</v>
      </c>
      <c r="W206" s="374"/>
      <c r="X206" s="375">
        <v>23</v>
      </c>
      <c r="Y206" s="374"/>
      <c r="Z206" s="375">
        <v>24</v>
      </c>
      <c r="AA206" s="374"/>
      <c r="AB206" s="377">
        <f t="shared" si="4"/>
        <v>210</v>
      </c>
      <c r="AC206" s="465"/>
    </row>
    <row r="207" spans="1:29" ht="18" customHeight="1">
      <c r="A207" s="117"/>
      <c r="B207" s="321" t="s">
        <v>122</v>
      </c>
      <c r="C207" s="246"/>
      <c r="D207" s="396">
        <v>2206</v>
      </c>
      <c r="E207" s="398"/>
      <c r="F207" s="396">
        <v>1976</v>
      </c>
      <c r="G207" s="398"/>
      <c r="H207" s="399">
        <v>2636</v>
      </c>
      <c r="I207" s="398"/>
      <c r="J207" s="399">
        <v>2108</v>
      </c>
      <c r="K207" s="398"/>
      <c r="L207" s="399">
        <v>2135</v>
      </c>
      <c r="M207" s="398"/>
      <c r="N207" s="399">
        <v>2674</v>
      </c>
      <c r="O207" s="378"/>
      <c r="P207" s="399">
        <v>2310</v>
      </c>
      <c r="Q207" s="376"/>
      <c r="R207" s="375">
        <v>2087</v>
      </c>
      <c r="S207" s="374"/>
      <c r="T207" s="375">
        <v>2373</v>
      </c>
      <c r="U207" s="374"/>
      <c r="V207" s="375">
        <v>2968</v>
      </c>
      <c r="W207" s="374"/>
      <c r="X207" s="375">
        <v>3106</v>
      </c>
      <c r="Y207" s="374"/>
      <c r="Z207" s="375">
        <v>2514</v>
      </c>
      <c r="AA207" s="374"/>
      <c r="AB207" s="377">
        <f t="shared" si="4"/>
        <v>29093</v>
      </c>
      <c r="AC207" s="465"/>
    </row>
    <row r="208" spans="1:29" ht="18" customHeight="1">
      <c r="A208" s="117"/>
      <c r="B208" s="321" t="s">
        <v>123</v>
      </c>
      <c r="C208" s="246"/>
      <c r="D208" s="396">
        <v>480</v>
      </c>
      <c r="E208" s="398"/>
      <c r="F208" s="396">
        <v>440</v>
      </c>
      <c r="G208" s="398"/>
      <c r="H208" s="399">
        <v>587</v>
      </c>
      <c r="I208" s="398"/>
      <c r="J208" s="399">
        <v>571</v>
      </c>
      <c r="K208" s="398"/>
      <c r="L208" s="399">
        <v>524</v>
      </c>
      <c r="M208" s="398"/>
      <c r="N208" s="399">
        <v>657</v>
      </c>
      <c r="O208" s="378"/>
      <c r="P208" s="399">
        <v>604</v>
      </c>
      <c r="Q208" s="376"/>
      <c r="R208" s="375">
        <v>552</v>
      </c>
      <c r="S208" s="374"/>
      <c r="T208" s="375">
        <v>598</v>
      </c>
      <c r="U208" s="374"/>
      <c r="V208" s="375">
        <v>725</v>
      </c>
      <c r="W208" s="374"/>
      <c r="X208" s="375">
        <v>653</v>
      </c>
      <c r="Y208" s="374"/>
      <c r="Z208" s="375">
        <v>578</v>
      </c>
      <c r="AA208" s="374"/>
      <c r="AB208" s="377">
        <f t="shared" si="4"/>
        <v>6969</v>
      </c>
      <c r="AC208" s="465"/>
    </row>
    <row r="209" spans="1:29" ht="18" customHeight="1">
      <c r="A209" s="117"/>
      <c r="B209" s="321" t="s">
        <v>124</v>
      </c>
      <c r="C209" s="246"/>
      <c r="D209" s="396">
        <v>380</v>
      </c>
      <c r="E209" s="398"/>
      <c r="F209" s="396">
        <v>504</v>
      </c>
      <c r="G209" s="398"/>
      <c r="H209" s="399">
        <v>686</v>
      </c>
      <c r="I209" s="398"/>
      <c r="J209" s="399">
        <v>607</v>
      </c>
      <c r="K209" s="398"/>
      <c r="L209" s="399">
        <v>444</v>
      </c>
      <c r="M209" s="398"/>
      <c r="N209" s="399">
        <v>584</v>
      </c>
      <c r="O209" s="378"/>
      <c r="P209" s="399">
        <v>450</v>
      </c>
      <c r="Q209" s="376"/>
      <c r="R209" s="375">
        <v>417</v>
      </c>
      <c r="S209" s="374"/>
      <c r="T209" s="375">
        <v>445</v>
      </c>
      <c r="U209" s="374"/>
      <c r="V209" s="375">
        <v>524</v>
      </c>
      <c r="W209" s="374"/>
      <c r="X209" s="375">
        <v>565</v>
      </c>
      <c r="Y209" s="374"/>
      <c r="Z209" s="375">
        <v>429</v>
      </c>
      <c r="AA209" s="374"/>
      <c r="AB209" s="377">
        <f t="shared" si="4"/>
        <v>6035</v>
      </c>
      <c r="AC209" s="465"/>
    </row>
    <row r="210" spans="1:29" ht="18" customHeight="1">
      <c r="A210" s="117"/>
      <c r="B210" s="321" t="s">
        <v>125</v>
      </c>
      <c r="C210" s="246"/>
      <c r="D210" s="396">
        <v>70</v>
      </c>
      <c r="E210" s="398"/>
      <c r="F210" s="396">
        <v>67</v>
      </c>
      <c r="G210" s="398"/>
      <c r="H210" s="399">
        <v>140</v>
      </c>
      <c r="I210" s="398"/>
      <c r="J210" s="399">
        <v>129</v>
      </c>
      <c r="K210" s="398"/>
      <c r="L210" s="399">
        <v>79</v>
      </c>
      <c r="M210" s="398"/>
      <c r="N210" s="399">
        <v>86</v>
      </c>
      <c r="O210" s="378"/>
      <c r="P210" s="399">
        <v>114</v>
      </c>
      <c r="Q210" s="376"/>
      <c r="R210" s="375">
        <v>100</v>
      </c>
      <c r="S210" s="374"/>
      <c r="T210" s="375">
        <v>77</v>
      </c>
      <c r="U210" s="374"/>
      <c r="V210" s="375">
        <v>87</v>
      </c>
      <c r="W210" s="374"/>
      <c r="X210" s="375">
        <v>80</v>
      </c>
      <c r="Y210" s="374"/>
      <c r="Z210" s="375">
        <v>83</v>
      </c>
      <c r="AA210" s="374"/>
      <c r="AB210" s="377">
        <f t="shared" si="4"/>
        <v>1112</v>
      </c>
      <c r="AC210" s="465"/>
    </row>
    <row r="211" spans="1:29" ht="18" customHeight="1">
      <c r="A211" s="119"/>
      <c r="B211" s="322" t="s">
        <v>96</v>
      </c>
      <c r="C211" s="246"/>
      <c r="D211" s="323"/>
      <c r="E211" s="289"/>
      <c r="F211" s="323"/>
      <c r="G211" s="291"/>
      <c r="H211" s="323"/>
      <c r="I211" s="291"/>
      <c r="J211" s="323"/>
      <c r="K211" s="291"/>
      <c r="L211" s="323"/>
      <c r="M211" s="291"/>
      <c r="N211" s="323"/>
      <c r="P211" s="323"/>
      <c r="R211" s="323"/>
      <c r="S211" s="291"/>
      <c r="T211" s="323"/>
      <c r="U211" s="291"/>
      <c r="V211" s="323"/>
      <c r="W211" s="291"/>
      <c r="X211" s="323"/>
      <c r="Y211" s="291"/>
      <c r="Z211" s="323"/>
      <c r="AA211" s="291"/>
      <c r="AB211" s="324"/>
      <c r="AC211" s="465" t="s">
        <v>315</v>
      </c>
    </row>
    <row r="212" spans="1:29" ht="18" customHeight="1">
      <c r="A212" s="119"/>
      <c r="B212" s="322" t="s">
        <v>212</v>
      </c>
      <c r="C212" s="246"/>
      <c r="D212" s="323"/>
      <c r="E212" s="289"/>
      <c r="F212" s="323"/>
      <c r="G212" s="291"/>
      <c r="H212" s="323"/>
      <c r="I212" s="291"/>
      <c r="J212" s="323"/>
      <c r="K212" s="291"/>
      <c r="L212" s="323"/>
      <c r="M212" s="291"/>
      <c r="N212" s="323"/>
      <c r="P212" s="323"/>
      <c r="R212" s="323"/>
      <c r="S212" s="291"/>
      <c r="T212" s="323"/>
      <c r="U212" s="291"/>
      <c r="V212" s="323"/>
      <c r="W212" s="291"/>
      <c r="X212" s="323"/>
      <c r="Y212" s="291"/>
      <c r="Z212" s="323"/>
      <c r="AA212" s="291"/>
      <c r="AB212" s="324"/>
      <c r="AC212" s="465" t="s">
        <v>315</v>
      </c>
    </row>
    <row r="213" spans="1:29" ht="18" customHeight="1">
      <c r="A213" s="119"/>
      <c r="B213" s="325" t="s">
        <v>119</v>
      </c>
      <c r="C213" s="326"/>
      <c r="D213" s="327"/>
      <c r="E213" s="302"/>
      <c r="F213" s="327"/>
      <c r="G213" s="306"/>
      <c r="H213" s="327"/>
      <c r="I213" s="306"/>
      <c r="J213" s="327"/>
      <c r="K213" s="306"/>
      <c r="L213" s="327"/>
      <c r="M213" s="306"/>
      <c r="N213" s="327"/>
      <c r="O213" s="306"/>
      <c r="P213" s="327"/>
      <c r="Q213" s="250"/>
      <c r="R213" s="327"/>
      <c r="S213" s="306"/>
      <c r="T213" s="327"/>
      <c r="U213" s="306"/>
      <c r="V213" s="327"/>
      <c r="W213" s="306"/>
      <c r="X213" s="327"/>
      <c r="Y213" s="306"/>
      <c r="Z213" s="327"/>
      <c r="AA213" s="306"/>
      <c r="AB213" s="327"/>
      <c r="AC213" s="465" t="s">
        <v>315</v>
      </c>
    </row>
    <row r="214" spans="1:29" ht="6.75" customHeight="1">
      <c r="A214" s="111"/>
      <c r="B214" s="246"/>
      <c r="C214" s="246"/>
      <c r="D214" s="200"/>
      <c r="F214" s="180"/>
      <c r="H214" s="180"/>
      <c r="J214" s="180"/>
      <c r="L214" s="180"/>
      <c r="N214" s="180"/>
      <c r="P214" s="180"/>
      <c r="R214" s="180"/>
      <c r="T214" s="180"/>
      <c r="V214" s="180"/>
      <c r="X214" s="180"/>
      <c r="Y214" s="180"/>
      <c r="Z214" s="180"/>
      <c r="AB214" s="180"/>
      <c r="AC214" s="467"/>
    </row>
    <row r="215" spans="1:29" ht="30" customHeight="1">
      <c r="A215" s="49"/>
      <c r="B215" s="232" t="s">
        <v>18</v>
      </c>
      <c r="C215" s="233"/>
      <c r="D215" s="177" t="s">
        <v>10</v>
      </c>
      <c r="E215" s="178"/>
      <c r="F215" s="179" t="s">
        <v>24</v>
      </c>
      <c r="G215" s="178"/>
      <c r="H215" s="179" t="s">
        <v>25</v>
      </c>
      <c r="I215" s="178"/>
      <c r="J215" s="179" t="s">
        <v>26</v>
      </c>
      <c r="K215" s="178"/>
      <c r="L215" s="179" t="s">
        <v>27</v>
      </c>
      <c r="M215" s="178"/>
      <c r="N215" s="179" t="s">
        <v>28</v>
      </c>
      <c r="O215" s="178"/>
      <c r="P215" s="179" t="s">
        <v>29</v>
      </c>
      <c r="R215" s="179" t="s">
        <v>30</v>
      </c>
      <c r="S215" s="178"/>
      <c r="T215" s="179" t="s">
        <v>31</v>
      </c>
      <c r="U215" s="178"/>
      <c r="V215" s="179" t="s">
        <v>32</v>
      </c>
      <c r="W215" s="178"/>
      <c r="X215" s="179" t="s">
        <v>33</v>
      </c>
      <c r="Y215" s="178"/>
      <c r="Z215" s="179" t="s">
        <v>34</v>
      </c>
      <c r="AA215" s="178"/>
      <c r="AB215" s="181" t="s">
        <v>353</v>
      </c>
      <c r="AC215" s="464"/>
    </row>
    <row r="216" spans="1:29" ht="18" customHeight="1">
      <c r="A216" s="117"/>
      <c r="B216" s="228" t="s">
        <v>21</v>
      </c>
      <c r="C216" s="229"/>
      <c r="D216" s="375">
        <v>3410</v>
      </c>
      <c r="E216" s="373"/>
      <c r="F216" s="375">
        <v>2780</v>
      </c>
      <c r="G216" s="395"/>
      <c r="H216" s="375">
        <v>3455</v>
      </c>
      <c r="I216" s="395"/>
      <c r="J216" s="375">
        <v>2615</v>
      </c>
      <c r="K216" s="395"/>
      <c r="L216" s="375">
        <v>3392</v>
      </c>
      <c r="M216" s="395"/>
      <c r="N216" s="375">
        <v>3677</v>
      </c>
      <c r="O216" s="395"/>
      <c r="P216" s="375">
        <v>3419</v>
      </c>
      <c r="Q216" s="395"/>
      <c r="R216" s="375">
        <v>2773</v>
      </c>
      <c r="S216" s="395"/>
      <c r="T216" s="375">
        <v>3676</v>
      </c>
      <c r="U216" s="395"/>
      <c r="V216" s="375">
        <v>4163</v>
      </c>
      <c r="W216" s="395"/>
      <c r="X216" s="375">
        <v>4175</v>
      </c>
      <c r="Y216" s="374"/>
      <c r="Z216" s="375">
        <v>3646</v>
      </c>
      <c r="AA216" s="374"/>
      <c r="AB216" s="375">
        <f aca="true" t="shared" si="5" ref="AB216:AB222">AVERAGE(D216:Z216)</f>
        <v>3431.75</v>
      </c>
      <c r="AC216" s="471"/>
    </row>
    <row r="217" spans="1:29" ht="18" customHeight="1">
      <c r="A217" s="117"/>
      <c r="B217" s="230" t="s">
        <v>245</v>
      </c>
      <c r="C217" s="231"/>
      <c r="D217" s="389">
        <v>106</v>
      </c>
      <c r="E217" s="373"/>
      <c r="F217" s="389">
        <v>107</v>
      </c>
      <c r="G217" s="395"/>
      <c r="H217" s="389">
        <v>107</v>
      </c>
      <c r="I217" s="395"/>
      <c r="J217" s="389">
        <v>108</v>
      </c>
      <c r="K217" s="395"/>
      <c r="L217" s="389">
        <v>108</v>
      </c>
      <c r="M217" s="395"/>
      <c r="N217" s="389">
        <v>110</v>
      </c>
      <c r="O217" s="395"/>
      <c r="P217" s="389">
        <v>112</v>
      </c>
      <c r="Q217" s="395"/>
      <c r="R217" s="389">
        <v>115</v>
      </c>
      <c r="S217" s="395"/>
      <c r="T217" s="389">
        <v>115</v>
      </c>
      <c r="U217" s="395"/>
      <c r="V217" s="389">
        <v>117</v>
      </c>
      <c r="W217" s="395"/>
      <c r="X217" s="389">
        <v>118</v>
      </c>
      <c r="Y217" s="374"/>
      <c r="Z217" s="389">
        <v>119</v>
      </c>
      <c r="AA217" s="253"/>
      <c r="AB217" s="375">
        <f t="shared" si="5"/>
        <v>111.83333333333333</v>
      </c>
      <c r="AC217" s="471"/>
    </row>
    <row r="218" spans="1:29" ht="18" customHeight="1">
      <c r="A218" s="117"/>
      <c r="B218" s="228" t="s">
        <v>68</v>
      </c>
      <c r="C218" s="229"/>
      <c r="D218" s="375">
        <v>94</v>
      </c>
      <c r="E218" s="373"/>
      <c r="F218" s="375">
        <v>93</v>
      </c>
      <c r="G218" s="395"/>
      <c r="H218" s="375">
        <v>85</v>
      </c>
      <c r="I218" s="395"/>
      <c r="J218" s="375">
        <v>90</v>
      </c>
      <c r="K218" s="395"/>
      <c r="L218" s="375">
        <v>88</v>
      </c>
      <c r="M218" s="395"/>
      <c r="N218" s="375">
        <v>99</v>
      </c>
      <c r="O218" s="395"/>
      <c r="P218" s="375">
        <v>106</v>
      </c>
      <c r="Q218" s="395"/>
      <c r="R218" s="375">
        <v>108</v>
      </c>
      <c r="S218" s="395"/>
      <c r="T218" s="375">
        <v>102</v>
      </c>
      <c r="U218" s="395"/>
      <c r="V218" s="375">
        <v>106</v>
      </c>
      <c r="W218" s="395"/>
      <c r="X218" s="375">
        <v>105</v>
      </c>
      <c r="Y218" s="374"/>
      <c r="Z218" s="375">
        <v>106</v>
      </c>
      <c r="AA218" s="253"/>
      <c r="AB218" s="375">
        <f t="shared" si="5"/>
        <v>98.5</v>
      </c>
      <c r="AC218" s="471"/>
    </row>
    <row r="219" spans="1:29" ht="18" customHeight="1">
      <c r="A219" s="117"/>
      <c r="B219" s="228" t="s">
        <v>246</v>
      </c>
      <c r="C219" s="229"/>
      <c r="D219" s="409">
        <v>0.8868</v>
      </c>
      <c r="E219" s="410"/>
      <c r="F219" s="409">
        <v>0.8692</v>
      </c>
      <c r="G219" s="409"/>
      <c r="H219" s="409">
        <v>0.794</v>
      </c>
      <c r="I219" s="409"/>
      <c r="J219" s="409">
        <v>0.8333</v>
      </c>
      <c r="K219" s="409"/>
      <c r="L219" s="409">
        <v>0.8148</v>
      </c>
      <c r="M219" s="409"/>
      <c r="N219" s="409">
        <v>0.9</v>
      </c>
      <c r="O219" s="409"/>
      <c r="P219" s="409">
        <v>0.9464</v>
      </c>
      <c r="Q219" s="409"/>
      <c r="R219" s="409">
        <v>0.9391</v>
      </c>
      <c r="S219" s="409"/>
      <c r="T219" s="409">
        <v>0.887</v>
      </c>
      <c r="U219" s="409"/>
      <c r="V219" s="409">
        <v>0.906</v>
      </c>
      <c r="W219" s="409"/>
      <c r="X219" s="409">
        <v>0.8868</v>
      </c>
      <c r="Y219" s="409"/>
      <c r="Z219" s="409">
        <v>0.8908</v>
      </c>
      <c r="AA219" s="372"/>
      <c r="AB219" s="375">
        <f t="shared" si="5"/>
        <v>0.8795166666666666</v>
      </c>
      <c r="AC219" s="471"/>
    </row>
    <row r="220" spans="1:29" ht="18" customHeight="1">
      <c r="A220" s="117"/>
      <c r="B220" s="228" t="s">
        <v>346</v>
      </c>
      <c r="C220" s="229"/>
      <c r="D220" s="375">
        <v>244</v>
      </c>
      <c r="E220" s="373"/>
      <c r="F220" s="375">
        <v>244</v>
      </c>
      <c r="G220" s="374"/>
      <c r="H220" s="375">
        <v>244</v>
      </c>
      <c r="I220" s="374"/>
      <c r="J220" s="375">
        <v>244</v>
      </c>
      <c r="K220" s="374"/>
      <c r="L220" s="375">
        <v>244</v>
      </c>
      <c r="M220" s="374"/>
      <c r="N220" s="375">
        <v>244</v>
      </c>
      <c r="O220" s="374"/>
      <c r="P220" s="375">
        <v>244</v>
      </c>
      <c r="Q220" s="374"/>
      <c r="R220" s="375">
        <v>244</v>
      </c>
      <c r="S220" s="374"/>
      <c r="T220" s="375">
        <v>244</v>
      </c>
      <c r="U220" s="374"/>
      <c r="V220" s="375">
        <v>244</v>
      </c>
      <c r="W220" s="374"/>
      <c r="X220" s="375">
        <v>244</v>
      </c>
      <c r="Y220" s="374"/>
      <c r="Z220" s="375">
        <v>244</v>
      </c>
      <c r="AA220" s="253"/>
      <c r="AB220" s="375">
        <f t="shared" si="5"/>
        <v>244</v>
      </c>
      <c r="AC220" s="471" t="s">
        <v>347</v>
      </c>
    </row>
    <row r="221" spans="1:29" ht="18" customHeight="1">
      <c r="A221" s="119"/>
      <c r="B221" s="292" t="s">
        <v>69</v>
      </c>
      <c r="C221" s="229"/>
      <c r="D221" s="389">
        <v>227</v>
      </c>
      <c r="E221" s="373"/>
      <c r="F221" s="389">
        <v>233</v>
      </c>
      <c r="G221" s="374"/>
      <c r="H221" s="389">
        <v>236</v>
      </c>
      <c r="I221" s="374"/>
      <c r="J221" s="389">
        <v>244</v>
      </c>
      <c r="K221" s="374"/>
      <c r="L221" s="389">
        <v>239</v>
      </c>
      <c r="M221" s="374"/>
      <c r="N221" s="389">
        <v>238</v>
      </c>
      <c r="O221" s="374"/>
      <c r="P221" s="389">
        <v>237</v>
      </c>
      <c r="Q221" s="374"/>
      <c r="R221" s="389">
        <v>241</v>
      </c>
      <c r="S221" s="374"/>
      <c r="T221" s="389">
        <v>227</v>
      </c>
      <c r="U221" s="374"/>
      <c r="V221" s="389">
        <v>232</v>
      </c>
      <c r="W221" s="374"/>
      <c r="X221" s="389">
        <v>234</v>
      </c>
      <c r="Y221" s="374"/>
      <c r="Z221" s="389">
        <v>240</v>
      </c>
      <c r="AA221" s="253"/>
      <c r="AB221" s="375">
        <f t="shared" si="5"/>
        <v>235.66666666666666</v>
      </c>
      <c r="AC221" s="468"/>
    </row>
    <row r="222" spans="1:29" ht="18" customHeight="1">
      <c r="A222" s="119"/>
      <c r="B222" s="313" t="s">
        <v>247</v>
      </c>
      <c r="C222" s="314"/>
      <c r="D222" s="411">
        <v>0.9636</v>
      </c>
      <c r="E222" s="412"/>
      <c r="F222" s="411">
        <v>0.96</v>
      </c>
      <c r="G222" s="413"/>
      <c r="H222" s="411">
        <v>0.975</v>
      </c>
      <c r="I222" s="413"/>
      <c r="J222" s="411">
        <v>0.963</v>
      </c>
      <c r="K222" s="413"/>
      <c r="L222" s="411">
        <v>0.9595</v>
      </c>
      <c r="M222" s="413"/>
      <c r="N222" s="411">
        <v>0.9547</v>
      </c>
      <c r="O222" s="413"/>
      <c r="P222" s="411">
        <v>0.9525</v>
      </c>
      <c r="Q222" s="413"/>
      <c r="R222" s="411">
        <v>0.9775</v>
      </c>
      <c r="S222" s="413"/>
      <c r="T222" s="411">
        <v>0.937</v>
      </c>
      <c r="U222" s="413"/>
      <c r="V222" s="411">
        <v>0.9517</v>
      </c>
      <c r="W222" s="413"/>
      <c r="X222" s="411">
        <v>0.9675</v>
      </c>
      <c r="Y222" s="413"/>
      <c r="Z222" s="411">
        <v>0.9875</v>
      </c>
      <c r="AA222" s="329"/>
      <c r="AB222" s="375">
        <f t="shared" si="5"/>
        <v>0.9624583333333333</v>
      </c>
      <c r="AC222" s="468"/>
    </row>
    <row r="223" spans="1:29" ht="6.75" customHeight="1">
      <c r="A223" s="111"/>
      <c r="B223" s="229"/>
      <c r="C223" s="229"/>
      <c r="D223" s="200"/>
      <c r="F223" s="180"/>
      <c r="H223" s="180"/>
      <c r="J223" s="180"/>
      <c r="L223" s="180"/>
      <c r="N223" s="180"/>
      <c r="P223" s="180"/>
      <c r="R223" s="180"/>
      <c r="T223" s="180"/>
      <c r="V223" s="180"/>
      <c r="X223" s="180"/>
      <c r="Y223" s="180"/>
      <c r="Z223" s="180"/>
      <c r="AB223" s="180"/>
      <c r="AC223" s="467"/>
    </row>
    <row r="224" spans="1:29" ht="30" customHeight="1" hidden="1">
      <c r="A224" s="49"/>
      <c r="B224" s="232" t="s">
        <v>19</v>
      </c>
      <c r="C224" s="233"/>
      <c r="D224" s="177" t="s">
        <v>10</v>
      </c>
      <c r="E224" s="178"/>
      <c r="F224" s="179" t="s">
        <v>24</v>
      </c>
      <c r="G224" s="178"/>
      <c r="H224" s="179" t="s">
        <v>25</v>
      </c>
      <c r="I224" s="178"/>
      <c r="J224" s="179" t="s">
        <v>26</v>
      </c>
      <c r="K224" s="178"/>
      <c r="L224" s="179" t="s">
        <v>27</v>
      </c>
      <c r="M224" s="178"/>
      <c r="N224" s="179" t="s">
        <v>28</v>
      </c>
      <c r="O224" s="178"/>
      <c r="P224" s="179" t="s">
        <v>29</v>
      </c>
      <c r="R224" s="179" t="s">
        <v>30</v>
      </c>
      <c r="S224" s="178"/>
      <c r="T224" s="179" t="s">
        <v>31</v>
      </c>
      <c r="U224" s="178"/>
      <c r="V224" s="179" t="s">
        <v>32</v>
      </c>
      <c r="W224" s="178"/>
      <c r="X224" s="179" t="s">
        <v>33</v>
      </c>
      <c r="Y224" s="178"/>
      <c r="Z224" s="179" t="s">
        <v>34</v>
      </c>
      <c r="AA224" s="178"/>
      <c r="AB224" s="181" t="s">
        <v>353</v>
      </c>
      <c r="AC224" s="464"/>
    </row>
    <row r="225" spans="1:29" ht="18" customHeight="1" hidden="1">
      <c r="A225" s="117"/>
      <c r="B225" s="228" t="s">
        <v>22</v>
      </c>
      <c r="C225" s="229"/>
      <c r="D225" s="189" t="s">
        <v>315</v>
      </c>
      <c r="E225" s="247"/>
      <c r="F225" s="189" t="s">
        <v>315</v>
      </c>
      <c r="H225" s="189" t="s">
        <v>315</v>
      </c>
      <c r="J225" s="189" t="s">
        <v>315</v>
      </c>
      <c r="L225" s="189" t="s">
        <v>315</v>
      </c>
      <c r="N225" s="189" t="s">
        <v>315</v>
      </c>
      <c r="P225" s="189" t="s">
        <v>315</v>
      </c>
      <c r="R225" s="189" t="s">
        <v>315</v>
      </c>
      <c r="T225" s="189" t="s">
        <v>315</v>
      </c>
      <c r="V225" s="189" t="s">
        <v>315</v>
      </c>
      <c r="X225" s="189" t="s">
        <v>315</v>
      </c>
      <c r="Y225" s="180"/>
      <c r="Z225" s="279" t="s">
        <v>315</v>
      </c>
      <c r="AB225" s="192" t="s">
        <v>315</v>
      </c>
      <c r="AC225" s="466" t="s">
        <v>315</v>
      </c>
    </row>
    <row r="226" spans="1:29" ht="18" customHeight="1" hidden="1">
      <c r="A226" s="117"/>
      <c r="B226" s="230" t="s">
        <v>70</v>
      </c>
      <c r="C226" s="231"/>
      <c r="D226" s="189" t="s">
        <v>315</v>
      </c>
      <c r="E226" s="247"/>
      <c r="F226" s="189" t="s">
        <v>315</v>
      </c>
      <c r="H226" s="189" t="s">
        <v>315</v>
      </c>
      <c r="J226" s="189" t="s">
        <v>315</v>
      </c>
      <c r="L226" s="189" t="s">
        <v>315</v>
      </c>
      <c r="N226" s="189" t="s">
        <v>315</v>
      </c>
      <c r="P226" s="189" t="s">
        <v>315</v>
      </c>
      <c r="R226" s="189" t="s">
        <v>315</v>
      </c>
      <c r="T226" s="189" t="s">
        <v>315</v>
      </c>
      <c r="V226" s="189" t="s">
        <v>315</v>
      </c>
      <c r="X226" s="189" t="s">
        <v>315</v>
      </c>
      <c r="Y226" s="180"/>
      <c r="Z226" s="279" t="s">
        <v>315</v>
      </c>
      <c r="AB226" s="192" t="s">
        <v>315</v>
      </c>
      <c r="AC226" s="466" t="s">
        <v>315</v>
      </c>
    </row>
    <row r="227" spans="1:29" ht="18" customHeight="1" hidden="1">
      <c r="A227" s="117"/>
      <c r="B227" s="228" t="s">
        <v>71</v>
      </c>
      <c r="C227" s="229"/>
      <c r="D227" s="189" t="s">
        <v>315</v>
      </c>
      <c r="E227" s="247"/>
      <c r="F227" s="189" t="s">
        <v>315</v>
      </c>
      <c r="H227" s="189" t="s">
        <v>315</v>
      </c>
      <c r="J227" s="189" t="s">
        <v>315</v>
      </c>
      <c r="L227" s="189" t="s">
        <v>315</v>
      </c>
      <c r="N227" s="189" t="s">
        <v>315</v>
      </c>
      <c r="P227" s="189" t="s">
        <v>315</v>
      </c>
      <c r="R227" s="189" t="s">
        <v>315</v>
      </c>
      <c r="T227" s="189" t="s">
        <v>315</v>
      </c>
      <c r="V227" s="189" t="s">
        <v>315</v>
      </c>
      <c r="X227" s="189" t="s">
        <v>315</v>
      </c>
      <c r="Y227" s="180"/>
      <c r="Z227" s="279" t="s">
        <v>315</v>
      </c>
      <c r="AB227" s="192" t="s">
        <v>315</v>
      </c>
      <c r="AC227" s="466" t="s">
        <v>315</v>
      </c>
    </row>
    <row r="228" spans="1:29" ht="18" customHeight="1" hidden="1">
      <c r="A228" s="117"/>
      <c r="B228" s="228" t="s">
        <v>72</v>
      </c>
      <c r="C228" s="229"/>
      <c r="D228" s="189" t="s">
        <v>315</v>
      </c>
      <c r="E228" s="247"/>
      <c r="F228" s="189" t="s">
        <v>315</v>
      </c>
      <c r="H228" s="189" t="s">
        <v>315</v>
      </c>
      <c r="J228" s="189" t="s">
        <v>315</v>
      </c>
      <c r="L228" s="189" t="s">
        <v>315</v>
      </c>
      <c r="N228" s="189" t="s">
        <v>315</v>
      </c>
      <c r="P228" s="189" t="s">
        <v>315</v>
      </c>
      <c r="R228" s="189" t="s">
        <v>315</v>
      </c>
      <c r="T228" s="189" t="s">
        <v>315</v>
      </c>
      <c r="V228" s="189" t="s">
        <v>315</v>
      </c>
      <c r="X228" s="189" t="s">
        <v>315</v>
      </c>
      <c r="Y228" s="180"/>
      <c r="Z228" s="279" t="s">
        <v>315</v>
      </c>
      <c r="AB228" s="192" t="s">
        <v>315</v>
      </c>
      <c r="AC228" s="466" t="s">
        <v>315</v>
      </c>
    </row>
    <row r="229" spans="1:29" ht="18" customHeight="1" hidden="1">
      <c r="A229" s="117"/>
      <c r="B229" s="228" t="s">
        <v>73</v>
      </c>
      <c r="C229" s="229"/>
      <c r="D229" s="189" t="s">
        <v>315</v>
      </c>
      <c r="E229" s="247"/>
      <c r="F229" s="189" t="s">
        <v>315</v>
      </c>
      <c r="H229" s="189" t="s">
        <v>315</v>
      </c>
      <c r="J229" s="189" t="s">
        <v>315</v>
      </c>
      <c r="L229" s="189" t="s">
        <v>315</v>
      </c>
      <c r="N229" s="189" t="s">
        <v>315</v>
      </c>
      <c r="P229" s="189" t="s">
        <v>315</v>
      </c>
      <c r="R229" s="189" t="s">
        <v>315</v>
      </c>
      <c r="T229" s="189" t="s">
        <v>315</v>
      </c>
      <c r="V229" s="189" t="s">
        <v>315</v>
      </c>
      <c r="X229" s="189" t="s">
        <v>315</v>
      </c>
      <c r="Y229" s="180"/>
      <c r="Z229" s="279" t="s">
        <v>315</v>
      </c>
      <c r="AB229" s="192" t="s">
        <v>315</v>
      </c>
      <c r="AC229" s="466" t="s">
        <v>315</v>
      </c>
    </row>
    <row r="230" spans="1:29" ht="18" customHeight="1" hidden="1">
      <c r="A230" s="117"/>
      <c r="B230" s="228" t="s">
        <v>248</v>
      </c>
      <c r="C230" s="229"/>
      <c r="D230" s="189" t="s">
        <v>315</v>
      </c>
      <c r="E230" s="247"/>
      <c r="F230" s="189" t="s">
        <v>315</v>
      </c>
      <c r="H230" s="189" t="s">
        <v>315</v>
      </c>
      <c r="J230" s="189" t="s">
        <v>315</v>
      </c>
      <c r="L230" s="189" t="s">
        <v>315</v>
      </c>
      <c r="N230" s="189" t="s">
        <v>315</v>
      </c>
      <c r="P230" s="189" t="s">
        <v>315</v>
      </c>
      <c r="R230" s="189" t="s">
        <v>315</v>
      </c>
      <c r="T230" s="189" t="s">
        <v>315</v>
      </c>
      <c r="V230" s="189" t="s">
        <v>315</v>
      </c>
      <c r="X230" s="189" t="s">
        <v>315</v>
      </c>
      <c r="Y230" s="180"/>
      <c r="Z230" s="279" t="s">
        <v>315</v>
      </c>
      <c r="AB230" s="192" t="s">
        <v>315</v>
      </c>
      <c r="AC230" s="466" t="s">
        <v>315</v>
      </c>
    </row>
    <row r="231" spans="1:29" ht="18" customHeight="1" hidden="1">
      <c r="A231" s="117"/>
      <c r="B231" s="230" t="s">
        <v>70</v>
      </c>
      <c r="C231" s="229"/>
      <c r="D231" s="189" t="s">
        <v>315</v>
      </c>
      <c r="E231" s="247"/>
      <c r="F231" s="189" t="s">
        <v>315</v>
      </c>
      <c r="H231" s="189" t="s">
        <v>315</v>
      </c>
      <c r="J231" s="189" t="s">
        <v>315</v>
      </c>
      <c r="L231" s="189" t="s">
        <v>315</v>
      </c>
      <c r="N231" s="189" t="s">
        <v>315</v>
      </c>
      <c r="P231" s="189" t="s">
        <v>315</v>
      </c>
      <c r="R231" s="189" t="s">
        <v>315</v>
      </c>
      <c r="T231" s="189" t="s">
        <v>315</v>
      </c>
      <c r="V231" s="189" t="s">
        <v>315</v>
      </c>
      <c r="X231" s="189" t="s">
        <v>315</v>
      </c>
      <c r="Y231" s="180"/>
      <c r="Z231" s="279" t="s">
        <v>315</v>
      </c>
      <c r="AB231" s="192" t="s">
        <v>315</v>
      </c>
      <c r="AC231" s="466" t="s">
        <v>315</v>
      </c>
    </row>
    <row r="232" spans="1:29" ht="18" customHeight="1" hidden="1">
      <c r="A232" s="117"/>
      <c r="B232" s="228" t="s">
        <v>71</v>
      </c>
      <c r="C232" s="229"/>
      <c r="D232" s="189" t="s">
        <v>315</v>
      </c>
      <c r="E232" s="247"/>
      <c r="F232" s="189" t="s">
        <v>315</v>
      </c>
      <c r="H232" s="189" t="s">
        <v>315</v>
      </c>
      <c r="J232" s="189" t="s">
        <v>315</v>
      </c>
      <c r="L232" s="189" t="s">
        <v>315</v>
      </c>
      <c r="N232" s="189" t="s">
        <v>315</v>
      </c>
      <c r="P232" s="189" t="s">
        <v>315</v>
      </c>
      <c r="R232" s="189" t="s">
        <v>315</v>
      </c>
      <c r="T232" s="189" t="s">
        <v>315</v>
      </c>
      <c r="V232" s="189" t="s">
        <v>315</v>
      </c>
      <c r="X232" s="189" t="s">
        <v>315</v>
      </c>
      <c r="Y232" s="180"/>
      <c r="Z232" s="279" t="s">
        <v>315</v>
      </c>
      <c r="AB232" s="192" t="s">
        <v>315</v>
      </c>
      <c r="AC232" s="466" t="s">
        <v>315</v>
      </c>
    </row>
    <row r="233" spans="1:29" ht="18" customHeight="1" hidden="1">
      <c r="A233" s="117"/>
      <c r="B233" s="228" t="s">
        <v>72</v>
      </c>
      <c r="C233" s="229"/>
      <c r="D233" s="189" t="s">
        <v>315</v>
      </c>
      <c r="E233" s="247"/>
      <c r="F233" s="189" t="s">
        <v>315</v>
      </c>
      <c r="H233" s="189" t="s">
        <v>315</v>
      </c>
      <c r="J233" s="189" t="s">
        <v>315</v>
      </c>
      <c r="L233" s="189" t="s">
        <v>315</v>
      </c>
      <c r="N233" s="189" t="s">
        <v>315</v>
      </c>
      <c r="P233" s="189" t="s">
        <v>315</v>
      </c>
      <c r="R233" s="189" t="s">
        <v>315</v>
      </c>
      <c r="T233" s="189" t="s">
        <v>315</v>
      </c>
      <c r="V233" s="189" t="s">
        <v>315</v>
      </c>
      <c r="X233" s="189" t="s">
        <v>315</v>
      </c>
      <c r="Y233" s="180"/>
      <c r="Z233" s="279" t="s">
        <v>315</v>
      </c>
      <c r="AB233" s="192" t="s">
        <v>315</v>
      </c>
      <c r="AC233" s="466" t="s">
        <v>315</v>
      </c>
    </row>
    <row r="234" spans="1:29" ht="18" customHeight="1" hidden="1">
      <c r="A234" s="117"/>
      <c r="B234" s="228" t="s">
        <v>73</v>
      </c>
      <c r="C234" s="229"/>
      <c r="D234" s="189" t="s">
        <v>315</v>
      </c>
      <c r="E234" s="247"/>
      <c r="F234" s="189" t="s">
        <v>315</v>
      </c>
      <c r="H234" s="189" t="s">
        <v>315</v>
      </c>
      <c r="J234" s="189" t="s">
        <v>315</v>
      </c>
      <c r="L234" s="189" t="s">
        <v>315</v>
      </c>
      <c r="N234" s="189" t="s">
        <v>315</v>
      </c>
      <c r="P234" s="189" t="s">
        <v>315</v>
      </c>
      <c r="R234" s="189" t="s">
        <v>315</v>
      </c>
      <c r="T234" s="189" t="s">
        <v>315</v>
      </c>
      <c r="V234" s="189" t="s">
        <v>315</v>
      </c>
      <c r="X234" s="189" t="s">
        <v>315</v>
      </c>
      <c r="Y234" s="180"/>
      <c r="Z234" s="279" t="s">
        <v>315</v>
      </c>
      <c r="AB234" s="192" t="s">
        <v>315</v>
      </c>
      <c r="AC234" s="466" t="s">
        <v>315</v>
      </c>
    </row>
    <row r="235" spans="1:29" ht="18" customHeight="1" hidden="1">
      <c r="A235" s="117"/>
      <c r="B235" s="230" t="s">
        <v>36</v>
      </c>
      <c r="C235" s="231"/>
      <c r="D235" s="189" t="s">
        <v>315</v>
      </c>
      <c r="E235" s="247"/>
      <c r="F235" s="189" t="s">
        <v>315</v>
      </c>
      <c r="H235" s="189" t="s">
        <v>315</v>
      </c>
      <c r="J235" s="189" t="s">
        <v>315</v>
      </c>
      <c r="L235" s="189" t="s">
        <v>315</v>
      </c>
      <c r="N235" s="189" t="s">
        <v>315</v>
      </c>
      <c r="P235" s="189" t="s">
        <v>315</v>
      </c>
      <c r="R235" s="189" t="s">
        <v>315</v>
      </c>
      <c r="T235" s="189" t="s">
        <v>315</v>
      </c>
      <c r="V235" s="189" t="s">
        <v>315</v>
      </c>
      <c r="X235" s="189" t="s">
        <v>315</v>
      </c>
      <c r="Y235" s="180"/>
      <c r="Z235" s="279" t="s">
        <v>315</v>
      </c>
      <c r="AB235" s="192" t="s">
        <v>315</v>
      </c>
      <c r="AC235" s="466" t="s">
        <v>315</v>
      </c>
    </row>
    <row r="236" spans="1:29" ht="18" customHeight="1" hidden="1">
      <c r="A236" s="117"/>
      <c r="B236" s="230" t="s">
        <v>70</v>
      </c>
      <c r="C236" s="231"/>
      <c r="D236" s="189" t="s">
        <v>315</v>
      </c>
      <c r="E236" s="247"/>
      <c r="F236" s="189" t="s">
        <v>315</v>
      </c>
      <c r="H236" s="189" t="s">
        <v>315</v>
      </c>
      <c r="J236" s="189" t="s">
        <v>315</v>
      </c>
      <c r="L236" s="189" t="s">
        <v>315</v>
      </c>
      <c r="N236" s="189" t="s">
        <v>315</v>
      </c>
      <c r="P236" s="189" t="s">
        <v>315</v>
      </c>
      <c r="R236" s="189" t="s">
        <v>315</v>
      </c>
      <c r="T236" s="189" t="s">
        <v>315</v>
      </c>
      <c r="V236" s="189" t="s">
        <v>315</v>
      </c>
      <c r="X236" s="189" t="s">
        <v>315</v>
      </c>
      <c r="Y236" s="180"/>
      <c r="Z236" s="279" t="s">
        <v>315</v>
      </c>
      <c r="AB236" s="192" t="s">
        <v>315</v>
      </c>
      <c r="AC236" s="466" t="s">
        <v>315</v>
      </c>
    </row>
    <row r="237" spans="1:29" ht="18" customHeight="1" hidden="1">
      <c r="A237" s="117"/>
      <c r="B237" s="230" t="s">
        <v>71</v>
      </c>
      <c r="C237" s="231"/>
      <c r="D237" s="189" t="s">
        <v>315</v>
      </c>
      <c r="E237" s="247"/>
      <c r="F237" s="189" t="s">
        <v>315</v>
      </c>
      <c r="H237" s="189" t="s">
        <v>315</v>
      </c>
      <c r="J237" s="189" t="s">
        <v>315</v>
      </c>
      <c r="L237" s="189" t="s">
        <v>315</v>
      </c>
      <c r="N237" s="189" t="s">
        <v>315</v>
      </c>
      <c r="P237" s="189" t="s">
        <v>315</v>
      </c>
      <c r="R237" s="189" t="s">
        <v>315</v>
      </c>
      <c r="T237" s="189" t="s">
        <v>315</v>
      </c>
      <c r="V237" s="189" t="s">
        <v>315</v>
      </c>
      <c r="X237" s="189" t="s">
        <v>315</v>
      </c>
      <c r="Y237" s="180"/>
      <c r="Z237" s="279" t="s">
        <v>315</v>
      </c>
      <c r="AB237" s="192" t="s">
        <v>315</v>
      </c>
      <c r="AC237" s="466" t="s">
        <v>315</v>
      </c>
    </row>
    <row r="238" spans="1:29" ht="18" customHeight="1" hidden="1">
      <c r="A238" s="117"/>
      <c r="B238" s="228" t="s">
        <v>72</v>
      </c>
      <c r="C238" s="229"/>
      <c r="D238" s="189" t="s">
        <v>315</v>
      </c>
      <c r="E238" s="247"/>
      <c r="F238" s="189" t="s">
        <v>315</v>
      </c>
      <c r="H238" s="189" t="s">
        <v>315</v>
      </c>
      <c r="J238" s="189" t="s">
        <v>315</v>
      </c>
      <c r="L238" s="189" t="s">
        <v>315</v>
      </c>
      <c r="N238" s="189" t="s">
        <v>315</v>
      </c>
      <c r="P238" s="189" t="s">
        <v>315</v>
      </c>
      <c r="R238" s="189" t="s">
        <v>315</v>
      </c>
      <c r="T238" s="189" t="s">
        <v>315</v>
      </c>
      <c r="V238" s="189" t="s">
        <v>315</v>
      </c>
      <c r="X238" s="189" t="s">
        <v>315</v>
      </c>
      <c r="Y238" s="180"/>
      <c r="Z238" s="279" t="s">
        <v>315</v>
      </c>
      <c r="AB238" s="192" t="s">
        <v>315</v>
      </c>
      <c r="AC238" s="466" t="s">
        <v>315</v>
      </c>
    </row>
    <row r="239" spans="1:29" ht="18" customHeight="1" hidden="1">
      <c r="A239" s="119"/>
      <c r="B239" s="313" t="s">
        <v>73</v>
      </c>
      <c r="C239" s="314"/>
      <c r="D239" s="330" t="s">
        <v>315</v>
      </c>
      <c r="E239" s="302"/>
      <c r="F239" s="331" t="s">
        <v>315</v>
      </c>
      <c r="G239" s="291"/>
      <c r="H239" s="328" t="s">
        <v>315</v>
      </c>
      <c r="I239" s="306"/>
      <c r="J239" s="328" t="s">
        <v>315</v>
      </c>
      <c r="K239" s="306"/>
      <c r="L239" s="328" t="s">
        <v>315</v>
      </c>
      <c r="M239" s="306"/>
      <c r="N239" s="328" t="s">
        <v>315</v>
      </c>
      <c r="O239" s="306"/>
      <c r="P239" s="328" t="s">
        <v>315</v>
      </c>
      <c r="Q239" s="306"/>
      <c r="R239" s="328" t="s">
        <v>315</v>
      </c>
      <c r="S239" s="306"/>
      <c r="T239" s="328" t="s">
        <v>315</v>
      </c>
      <c r="U239" s="306"/>
      <c r="V239" s="328" t="s">
        <v>315</v>
      </c>
      <c r="W239" s="306"/>
      <c r="X239" s="328" t="s">
        <v>315</v>
      </c>
      <c r="Y239" s="306"/>
      <c r="Z239" s="328" t="s">
        <v>315</v>
      </c>
      <c r="AA239" s="329"/>
      <c r="AB239" s="332" t="s">
        <v>315</v>
      </c>
      <c r="AC239" s="466" t="s">
        <v>315</v>
      </c>
    </row>
    <row r="240" spans="1:29" ht="6.75" customHeight="1">
      <c r="A240" s="111"/>
      <c r="B240" s="333"/>
      <c r="D240" s="200"/>
      <c r="F240" s="180"/>
      <c r="H240" s="180"/>
      <c r="J240" s="180"/>
      <c r="L240" s="180"/>
      <c r="N240" s="180"/>
      <c r="P240" s="180"/>
      <c r="R240" s="180"/>
      <c r="T240" s="180"/>
      <c r="V240" s="180"/>
      <c r="X240" s="180"/>
      <c r="Y240" s="180"/>
      <c r="Z240" s="180"/>
      <c r="AB240" s="246"/>
      <c r="AC240" s="467"/>
    </row>
    <row r="241" spans="2:29" ht="30" customHeight="1">
      <c r="B241" s="232" t="s">
        <v>0</v>
      </c>
      <c r="C241" s="233"/>
      <c r="D241" s="177" t="s">
        <v>10</v>
      </c>
      <c r="E241" s="178"/>
      <c r="F241" s="179" t="s">
        <v>24</v>
      </c>
      <c r="G241" s="178"/>
      <c r="H241" s="179" t="s">
        <v>25</v>
      </c>
      <c r="I241" s="178"/>
      <c r="J241" s="179" t="s">
        <v>26</v>
      </c>
      <c r="K241" s="178"/>
      <c r="L241" s="179" t="s">
        <v>27</v>
      </c>
      <c r="M241" s="178"/>
      <c r="N241" s="179" t="s">
        <v>28</v>
      </c>
      <c r="O241" s="178"/>
      <c r="P241" s="179" t="s">
        <v>29</v>
      </c>
      <c r="R241" s="179" t="s">
        <v>30</v>
      </c>
      <c r="S241" s="178"/>
      <c r="T241" s="179" t="s">
        <v>31</v>
      </c>
      <c r="U241" s="178"/>
      <c r="V241" s="179" t="s">
        <v>32</v>
      </c>
      <c r="W241" s="178"/>
      <c r="X241" s="179" t="s">
        <v>33</v>
      </c>
      <c r="Y241" s="178"/>
      <c r="Z241" s="179" t="s">
        <v>34</v>
      </c>
      <c r="AA241" s="178"/>
      <c r="AB241" s="181" t="s">
        <v>353</v>
      </c>
      <c r="AC241" s="469"/>
    </row>
    <row r="242" spans="2:29" ht="15.75">
      <c r="B242" s="228" t="s">
        <v>362</v>
      </c>
      <c r="C242" s="229"/>
      <c r="D242" s="89">
        <v>91.78</v>
      </c>
      <c r="E242" s="15"/>
      <c r="F242" s="89">
        <v>91.78</v>
      </c>
      <c r="G242" s="36"/>
      <c r="H242" s="89">
        <v>91.78</v>
      </c>
      <c r="I242" s="36"/>
      <c r="J242" s="89">
        <v>91.78</v>
      </c>
      <c r="K242" s="36"/>
      <c r="L242" s="89">
        <v>91.78</v>
      </c>
      <c r="M242" s="36"/>
      <c r="N242" s="89">
        <v>91.78</v>
      </c>
      <c r="O242" s="36"/>
      <c r="P242" s="89">
        <v>91.78</v>
      </c>
      <c r="Q242" s="36"/>
      <c r="R242" s="89">
        <v>91.78</v>
      </c>
      <c r="S242" s="36"/>
      <c r="T242" s="89">
        <v>91.78</v>
      </c>
      <c r="U242" s="36"/>
      <c r="V242" s="89">
        <v>91.78</v>
      </c>
      <c r="W242" s="36"/>
      <c r="X242" s="89">
        <v>91.78</v>
      </c>
      <c r="Y242" s="36"/>
      <c r="Z242" s="89">
        <v>91.78</v>
      </c>
      <c r="AB242" s="444">
        <f>AVERAGE(D242:Z242)</f>
        <v>91.77999999999999</v>
      </c>
      <c r="AC242" s="469"/>
    </row>
    <row r="243" spans="2:29" ht="15" customHeight="1">
      <c r="B243" s="228" t="s">
        <v>363</v>
      </c>
      <c r="C243" s="229"/>
      <c r="D243" s="441">
        <v>1</v>
      </c>
      <c r="E243" s="15"/>
      <c r="F243" s="441">
        <v>1</v>
      </c>
      <c r="G243" s="36"/>
      <c r="H243" s="441">
        <v>1</v>
      </c>
      <c r="I243" s="36"/>
      <c r="J243" s="441">
        <v>1</v>
      </c>
      <c r="K243" s="36"/>
      <c r="L243" s="441">
        <v>1</v>
      </c>
      <c r="M243" s="36"/>
      <c r="N243" s="441">
        <v>1</v>
      </c>
      <c r="O243" s="36"/>
      <c r="P243" s="441">
        <v>1</v>
      </c>
      <c r="Q243" s="36"/>
      <c r="R243" s="441">
        <v>1</v>
      </c>
      <c r="S243" s="36"/>
      <c r="T243" s="441">
        <v>1</v>
      </c>
      <c r="U243" s="36"/>
      <c r="V243" s="441">
        <v>1</v>
      </c>
      <c r="W243" s="36"/>
      <c r="X243" s="441">
        <v>1</v>
      </c>
      <c r="Y243" s="36"/>
      <c r="Z243" s="441">
        <v>1</v>
      </c>
      <c r="AB243" s="444">
        <f>AVERAGE(D243:Z243)</f>
        <v>1</v>
      </c>
      <c r="AC243" s="469"/>
    </row>
    <row r="244" spans="2:29" ht="15.75">
      <c r="B244" s="228" t="s">
        <v>364</v>
      </c>
      <c r="C244" s="229"/>
      <c r="D244" s="89">
        <v>3</v>
      </c>
      <c r="E244" s="15"/>
      <c r="F244" s="89">
        <v>3</v>
      </c>
      <c r="G244" s="36"/>
      <c r="H244" s="89">
        <v>3</v>
      </c>
      <c r="I244" s="36"/>
      <c r="J244" s="89">
        <v>1</v>
      </c>
      <c r="K244" s="36"/>
      <c r="L244" s="89">
        <v>0</v>
      </c>
      <c r="M244" s="36"/>
      <c r="N244" s="89">
        <v>8</v>
      </c>
      <c r="O244" s="36"/>
      <c r="P244" s="89">
        <v>0</v>
      </c>
      <c r="Q244" s="36"/>
      <c r="R244" s="89">
        <v>1</v>
      </c>
      <c r="S244" s="36"/>
      <c r="T244" s="89">
        <v>5</v>
      </c>
      <c r="U244" s="36"/>
      <c r="V244" s="89">
        <v>3</v>
      </c>
      <c r="W244" s="36"/>
      <c r="X244" s="89">
        <v>2</v>
      </c>
      <c r="Y244" s="36"/>
      <c r="Z244" s="89">
        <v>1</v>
      </c>
      <c r="AB244" s="444">
        <f>AVERAGE(D244:Z244)</f>
        <v>2.5</v>
      </c>
      <c r="AC244" s="469"/>
    </row>
    <row r="245" spans="2:29" ht="15.75">
      <c r="B245" s="228" t="s">
        <v>281</v>
      </c>
      <c r="C245" s="229"/>
      <c r="D245" s="122">
        <f>D246+D278</f>
        <v>35</v>
      </c>
      <c r="E245" s="335"/>
      <c r="F245" s="122">
        <f>F246+F278</f>
        <v>34</v>
      </c>
      <c r="G245" s="336"/>
      <c r="H245" s="122">
        <f>H246+H278</f>
        <v>34</v>
      </c>
      <c r="I245" s="336"/>
      <c r="J245" s="122">
        <f>J246+J278</f>
        <v>34</v>
      </c>
      <c r="K245" s="336"/>
      <c r="L245" s="122">
        <f>L246+L278</f>
        <v>35</v>
      </c>
      <c r="M245" s="336"/>
      <c r="N245" s="122">
        <f>N246+N278</f>
        <v>35</v>
      </c>
      <c r="O245" s="336"/>
      <c r="P245" s="122">
        <f>P246+P278</f>
        <v>35</v>
      </c>
      <c r="Q245" s="336">
        <v>36</v>
      </c>
      <c r="R245" s="122">
        <f>R246+R278</f>
        <v>35</v>
      </c>
      <c r="S245" s="180">
        <v>41</v>
      </c>
      <c r="T245" s="122">
        <f>T246+T278</f>
        <v>39</v>
      </c>
      <c r="V245" s="122">
        <f>V246+V278</f>
        <v>40</v>
      </c>
      <c r="X245" s="122">
        <f>X246+X278</f>
        <v>37</v>
      </c>
      <c r="Y245" s="180">
        <v>38</v>
      </c>
      <c r="Z245" s="122">
        <f>Z246+Z278</f>
        <v>38</v>
      </c>
      <c r="AB245" s="444">
        <f>AVERAGE(D245:Z245)</f>
        <v>36.4</v>
      </c>
      <c r="AC245" s="469"/>
    </row>
    <row r="246" spans="2:29" ht="15.75">
      <c r="B246" s="440" t="s">
        <v>175</v>
      </c>
      <c r="C246" s="229"/>
      <c r="D246" s="337">
        <f>SUM(D247:D277)</f>
        <v>23</v>
      </c>
      <c r="E246" s="335"/>
      <c r="F246" s="337">
        <f>SUM(F247:F277)</f>
        <v>22</v>
      </c>
      <c r="G246" s="336"/>
      <c r="H246" s="337">
        <f>SUM(H247:H277)</f>
        <v>22</v>
      </c>
      <c r="I246" s="336"/>
      <c r="J246" s="337">
        <f>SUM(J247:J277)</f>
        <v>22</v>
      </c>
      <c r="K246" s="336"/>
      <c r="L246" s="337">
        <f>SUM(L247:L277)</f>
        <v>23</v>
      </c>
      <c r="M246" s="336"/>
      <c r="N246" s="337">
        <f>SUM(N247:N277)</f>
        <v>23</v>
      </c>
      <c r="O246" s="336"/>
      <c r="P246" s="337">
        <f>SUM(P247:P277)</f>
        <v>23</v>
      </c>
      <c r="Q246" s="336"/>
      <c r="R246" s="337">
        <f>SUM(R247:R277)</f>
        <v>23</v>
      </c>
      <c r="T246" s="337">
        <f>SUM(T247:T277)</f>
        <v>26</v>
      </c>
      <c r="V246" s="337">
        <f>SUM(V247:V277)</f>
        <v>26</v>
      </c>
      <c r="X246" s="337">
        <f>SUM(X247:X277)</f>
        <v>25</v>
      </c>
      <c r="Y246" s="180"/>
      <c r="Z246" s="337">
        <f>SUM(Z247:Z277)</f>
        <v>25</v>
      </c>
      <c r="AB246" s="338">
        <f>AVERAGE(D246:Z246)</f>
        <v>23.583333333333332</v>
      </c>
      <c r="AC246" s="472"/>
    </row>
    <row r="247" spans="2:29" ht="15">
      <c r="B247" s="230" t="s">
        <v>76</v>
      </c>
      <c r="C247" s="229"/>
      <c r="D247" s="122"/>
      <c r="E247" s="335"/>
      <c r="F247" s="122"/>
      <c r="G247" s="336"/>
      <c r="H247" s="122"/>
      <c r="I247" s="336"/>
      <c r="J247" s="122"/>
      <c r="K247" s="336"/>
      <c r="L247" s="122"/>
      <c r="M247" s="336"/>
      <c r="N247" s="122"/>
      <c r="O247" s="336"/>
      <c r="P247" s="122"/>
      <c r="Q247" s="336"/>
      <c r="R247" s="122"/>
      <c r="T247" s="279"/>
      <c r="V247" s="279"/>
      <c r="X247" s="279"/>
      <c r="Y247" s="180"/>
      <c r="Z247" s="279"/>
      <c r="AB247" s="280"/>
      <c r="AC247" s="469"/>
    </row>
    <row r="248" spans="2:29" ht="15">
      <c r="B248" s="230" t="s">
        <v>77</v>
      </c>
      <c r="C248" s="229"/>
      <c r="D248" s="122"/>
      <c r="E248" s="335"/>
      <c r="F248" s="122"/>
      <c r="G248" s="336"/>
      <c r="H248" s="122"/>
      <c r="I248" s="336"/>
      <c r="J248" s="122"/>
      <c r="K248" s="336"/>
      <c r="L248" s="122"/>
      <c r="M248" s="336"/>
      <c r="N248" s="122"/>
      <c r="O248" s="336"/>
      <c r="P248" s="122"/>
      <c r="Q248" s="336"/>
      <c r="R248" s="122"/>
      <c r="T248" s="279"/>
      <c r="V248" s="279"/>
      <c r="X248" s="279"/>
      <c r="Y248" s="180"/>
      <c r="Z248" s="279"/>
      <c r="AB248" s="280"/>
      <c r="AC248" s="469"/>
    </row>
    <row r="249" spans="2:29" ht="15">
      <c r="B249" s="230" t="s">
        <v>91</v>
      </c>
      <c r="C249" s="229"/>
      <c r="D249" s="122"/>
      <c r="E249" s="335"/>
      <c r="F249" s="122"/>
      <c r="G249" s="336"/>
      <c r="H249" s="122"/>
      <c r="I249" s="336"/>
      <c r="J249" s="122"/>
      <c r="K249" s="336"/>
      <c r="L249" s="122"/>
      <c r="M249" s="336"/>
      <c r="N249" s="122"/>
      <c r="O249" s="336"/>
      <c r="P249" s="122"/>
      <c r="Q249" s="336"/>
      <c r="R249" s="122"/>
      <c r="T249" s="279"/>
      <c r="V249" s="279"/>
      <c r="X249" s="279"/>
      <c r="Y249" s="180"/>
      <c r="Z249" s="279"/>
      <c r="AB249" s="280"/>
      <c r="AC249" s="469"/>
    </row>
    <row r="250" spans="2:29" ht="15">
      <c r="B250" s="230" t="s">
        <v>282</v>
      </c>
      <c r="C250" s="231"/>
      <c r="D250" s="122"/>
      <c r="E250" s="335"/>
      <c r="F250" s="122"/>
      <c r="G250" s="336"/>
      <c r="H250" s="122"/>
      <c r="I250" s="336"/>
      <c r="J250" s="122"/>
      <c r="K250" s="336"/>
      <c r="L250" s="122"/>
      <c r="M250" s="336"/>
      <c r="N250" s="122"/>
      <c r="O250" s="336"/>
      <c r="P250" s="122"/>
      <c r="Q250" s="336"/>
      <c r="R250" s="122"/>
      <c r="T250" s="279"/>
      <c r="V250" s="279"/>
      <c r="X250" s="279"/>
      <c r="Y250" s="180"/>
      <c r="Z250" s="279"/>
      <c r="AB250" s="280"/>
      <c r="AC250" s="469"/>
    </row>
    <row r="251" spans="2:29" ht="15">
      <c r="B251" s="230" t="s">
        <v>174</v>
      </c>
      <c r="C251" s="231"/>
      <c r="D251" s="122"/>
      <c r="E251" s="335"/>
      <c r="F251" s="122"/>
      <c r="G251" s="336"/>
      <c r="H251" s="122"/>
      <c r="I251" s="336"/>
      <c r="J251" s="122"/>
      <c r="K251" s="336"/>
      <c r="L251" s="122"/>
      <c r="M251" s="336"/>
      <c r="N251" s="122"/>
      <c r="O251" s="336"/>
      <c r="P251" s="122"/>
      <c r="Q251" s="336"/>
      <c r="R251" s="122"/>
      <c r="T251" s="334"/>
      <c r="U251" s="336"/>
      <c r="V251" s="334"/>
      <c r="W251" s="336"/>
      <c r="X251" s="334"/>
      <c r="Y251" s="180"/>
      <c r="Z251" s="334"/>
      <c r="AB251" s="280"/>
      <c r="AC251" s="469"/>
    </row>
    <row r="252" spans="2:29" ht="15">
      <c r="B252" s="230" t="s">
        <v>75</v>
      </c>
      <c r="C252" s="229"/>
      <c r="D252" s="122"/>
      <c r="E252" s="335"/>
      <c r="F252" s="122"/>
      <c r="G252" s="336"/>
      <c r="H252" s="122"/>
      <c r="I252" s="336"/>
      <c r="J252" s="122"/>
      <c r="K252" s="336"/>
      <c r="L252" s="122"/>
      <c r="M252" s="336"/>
      <c r="N252" s="122"/>
      <c r="O252" s="336"/>
      <c r="P252" s="122"/>
      <c r="Q252" s="336"/>
      <c r="R252" s="122"/>
      <c r="T252" s="279"/>
      <c r="V252" s="279"/>
      <c r="X252" s="279"/>
      <c r="Y252" s="180"/>
      <c r="Z252" s="279"/>
      <c r="AB252" s="280"/>
      <c r="AC252" s="469"/>
    </row>
    <row r="253" spans="2:29" ht="15">
      <c r="B253" s="230" t="s">
        <v>249</v>
      </c>
      <c r="C253" s="229"/>
      <c r="D253" s="122"/>
      <c r="E253" s="335"/>
      <c r="F253" s="122"/>
      <c r="G253" s="336"/>
      <c r="H253" s="122"/>
      <c r="I253" s="336"/>
      <c r="J253" s="122"/>
      <c r="K253" s="336"/>
      <c r="L253" s="122"/>
      <c r="M253" s="336"/>
      <c r="N253" s="122"/>
      <c r="O253" s="336"/>
      <c r="P253" s="122"/>
      <c r="Q253" s="336"/>
      <c r="R253" s="122"/>
      <c r="T253" s="279"/>
      <c r="V253" s="279"/>
      <c r="X253" s="279"/>
      <c r="Y253" s="180"/>
      <c r="Z253" s="279"/>
      <c r="AB253" s="280"/>
      <c r="AC253" s="469"/>
    </row>
    <row r="254" spans="2:29" ht="15">
      <c r="B254" s="230" t="s">
        <v>250</v>
      </c>
      <c r="C254" s="229"/>
      <c r="D254" s="122"/>
      <c r="E254" s="335"/>
      <c r="F254" s="122"/>
      <c r="G254" s="336"/>
      <c r="H254" s="122"/>
      <c r="I254" s="336"/>
      <c r="J254" s="122"/>
      <c r="K254" s="336"/>
      <c r="L254" s="122"/>
      <c r="M254" s="336"/>
      <c r="N254" s="122"/>
      <c r="O254" s="336"/>
      <c r="P254" s="122"/>
      <c r="Q254" s="336"/>
      <c r="R254" s="122"/>
      <c r="T254" s="279"/>
      <c r="V254" s="279"/>
      <c r="X254" s="279"/>
      <c r="Y254" s="180"/>
      <c r="Z254" s="279"/>
      <c r="AB254" s="280"/>
      <c r="AC254" s="469"/>
    </row>
    <row r="255" spans="2:29" ht="15">
      <c r="B255" s="230" t="s">
        <v>251</v>
      </c>
      <c r="C255" s="229"/>
      <c r="D255" s="122"/>
      <c r="E255" s="335"/>
      <c r="F255" s="122"/>
      <c r="G255" s="336"/>
      <c r="H255" s="122"/>
      <c r="I255" s="336"/>
      <c r="J255" s="122"/>
      <c r="K255" s="336"/>
      <c r="L255" s="122"/>
      <c r="M255" s="336"/>
      <c r="N255" s="122"/>
      <c r="O255" s="336"/>
      <c r="P255" s="122"/>
      <c r="Q255" s="336"/>
      <c r="R255" s="122"/>
      <c r="T255" s="279"/>
      <c r="V255" s="279"/>
      <c r="X255" s="279"/>
      <c r="Y255" s="180"/>
      <c r="Z255" s="279"/>
      <c r="AB255" s="280"/>
      <c r="AC255" s="469"/>
    </row>
    <row r="256" spans="2:29" ht="15">
      <c r="B256" s="230" t="s">
        <v>283</v>
      </c>
      <c r="C256" s="229"/>
      <c r="D256" s="122"/>
      <c r="E256" s="335"/>
      <c r="F256" s="122"/>
      <c r="G256" s="336"/>
      <c r="H256" s="122"/>
      <c r="I256" s="336"/>
      <c r="J256" s="122"/>
      <c r="K256" s="336"/>
      <c r="L256" s="122"/>
      <c r="M256" s="336"/>
      <c r="N256" s="122"/>
      <c r="O256" s="336"/>
      <c r="P256" s="122"/>
      <c r="Q256" s="336"/>
      <c r="R256" s="122"/>
      <c r="T256" s="279"/>
      <c r="V256" s="279"/>
      <c r="X256" s="279"/>
      <c r="Y256" s="180"/>
      <c r="Z256" s="279"/>
      <c r="AB256" s="280"/>
      <c r="AC256" s="469"/>
    </row>
    <row r="257" spans="2:29" ht="15.75">
      <c r="B257" s="230" t="s">
        <v>78</v>
      </c>
      <c r="C257" s="229"/>
      <c r="D257" s="420">
        <f>+D325</f>
        <v>7</v>
      </c>
      <c r="E257" s="335"/>
      <c r="F257" s="337">
        <f>+F325</f>
        <v>7</v>
      </c>
      <c r="G257" s="336"/>
      <c r="H257" s="337">
        <f>+H325</f>
        <v>7</v>
      </c>
      <c r="I257" s="336"/>
      <c r="J257" s="337">
        <f>+J325</f>
        <v>6</v>
      </c>
      <c r="K257" s="336"/>
      <c r="L257" s="337">
        <f>+L325</f>
        <v>7</v>
      </c>
      <c r="M257" s="336"/>
      <c r="N257" s="337">
        <f>+N325</f>
        <v>7</v>
      </c>
      <c r="O257" s="336"/>
      <c r="P257" s="337">
        <f>+P325</f>
        <v>7</v>
      </c>
      <c r="Q257" s="336"/>
      <c r="R257" s="337">
        <f>+R325</f>
        <v>7</v>
      </c>
      <c r="T257" s="337">
        <f>+T325</f>
        <v>8</v>
      </c>
      <c r="V257" s="337">
        <f>+V325</f>
        <v>8</v>
      </c>
      <c r="X257" s="337">
        <f>+X325</f>
        <v>8</v>
      </c>
      <c r="Y257" s="180"/>
      <c r="Z257" s="337">
        <f>+Z325</f>
        <v>8</v>
      </c>
      <c r="AB257" s="338">
        <f>AVERAGE(D257:Z257)</f>
        <v>7.25</v>
      </c>
      <c r="AC257" s="472"/>
    </row>
    <row r="258" spans="2:29" ht="15">
      <c r="B258" s="230" t="s">
        <v>191</v>
      </c>
      <c r="C258" s="229"/>
      <c r="D258" s="122"/>
      <c r="E258" s="335"/>
      <c r="F258" s="122"/>
      <c r="G258" s="336"/>
      <c r="H258" s="122"/>
      <c r="I258" s="336"/>
      <c r="J258" s="122"/>
      <c r="K258" s="336"/>
      <c r="L258" s="122"/>
      <c r="M258" s="336"/>
      <c r="N258" s="122" t="s">
        <v>342</v>
      </c>
      <c r="O258" s="336"/>
      <c r="P258" s="122"/>
      <c r="Q258" s="336"/>
      <c r="R258" s="122"/>
      <c r="T258" s="279"/>
      <c r="V258" s="279"/>
      <c r="X258" s="279"/>
      <c r="Y258" s="180"/>
      <c r="Z258" s="279"/>
      <c r="AB258" s="280"/>
      <c r="AC258" s="469"/>
    </row>
    <row r="259" spans="2:29" ht="15">
      <c r="B259" s="230" t="s">
        <v>177</v>
      </c>
      <c r="C259" s="229"/>
      <c r="D259" s="122"/>
      <c r="E259" s="335"/>
      <c r="F259" s="122"/>
      <c r="G259" s="335"/>
      <c r="H259" s="122"/>
      <c r="I259" s="335"/>
      <c r="J259" s="122"/>
      <c r="K259" s="335"/>
      <c r="L259" s="122"/>
      <c r="M259" s="335"/>
      <c r="N259" s="122"/>
      <c r="O259" s="335"/>
      <c r="P259" s="122"/>
      <c r="Q259" s="335"/>
      <c r="R259" s="122"/>
      <c r="S259" s="335"/>
      <c r="T259" s="122"/>
      <c r="U259" s="335"/>
      <c r="V259" s="122"/>
      <c r="W259" s="335"/>
      <c r="X259" s="122"/>
      <c r="Y259" s="335"/>
      <c r="Z259" s="122"/>
      <c r="AB259" s="280"/>
      <c r="AC259" s="469"/>
    </row>
    <row r="260" spans="2:29" ht="15">
      <c r="B260" s="230" t="s">
        <v>178</v>
      </c>
      <c r="C260" s="229"/>
      <c r="D260" s="122">
        <v>2</v>
      </c>
      <c r="E260" s="335"/>
      <c r="F260" s="122">
        <v>1</v>
      </c>
      <c r="G260" s="122"/>
      <c r="H260" s="122">
        <v>1</v>
      </c>
      <c r="I260" s="122"/>
      <c r="J260" s="122">
        <v>1</v>
      </c>
      <c r="K260" s="122"/>
      <c r="L260" s="122">
        <v>1</v>
      </c>
      <c r="M260" s="122"/>
      <c r="N260" s="122">
        <v>1</v>
      </c>
      <c r="O260" s="122"/>
      <c r="P260" s="122">
        <v>1</v>
      </c>
      <c r="Q260" s="122"/>
      <c r="R260" s="122">
        <v>1</v>
      </c>
      <c r="S260" s="122"/>
      <c r="T260" s="122">
        <v>2</v>
      </c>
      <c r="V260" s="279">
        <v>2</v>
      </c>
      <c r="X260" s="279">
        <v>2</v>
      </c>
      <c r="Y260" s="180"/>
      <c r="Z260" s="279">
        <v>2</v>
      </c>
      <c r="AB260" s="280">
        <f aca="true" t="shared" si="6" ref="AB260:AB267">AVERAGE(D260:Z260)</f>
        <v>1.4166666666666667</v>
      </c>
      <c r="AC260" s="469"/>
    </row>
    <row r="261" spans="2:29" ht="15">
      <c r="B261" s="230" t="s">
        <v>337</v>
      </c>
      <c r="C261" s="229"/>
      <c r="D261" s="122"/>
      <c r="E261" s="335"/>
      <c r="F261" s="122"/>
      <c r="G261" s="336"/>
      <c r="H261" s="122"/>
      <c r="I261" s="336"/>
      <c r="J261" s="122"/>
      <c r="K261" s="336"/>
      <c r="L261" s="122"/>
      <c r="M261" s="336"/>
      <c r="N261" s="122"/>
      <c r="O261" s="336"/>
      <c r="P261" s="122"/>
      <c r="Q261" s="336"/>
      <c r="R261" s="122"/>
      <c r="T261" s="279"/>
      <c r="V261" s="279"/>
      <c r="X261" s="279"/>
      <c r="Y261" s="180"/>
      <c r="Z261" s="279"/>
      <c r="AB261" s="280"/>
      <c r="AC261" s="469"/>
    </row>
    <row r="262" spans="2:29" ht="15">
      <c r="B262" s="230" t="s">
        <v>338</v>
      </c>
      <c r="C262" s="229"/>
      <c r="D262" s="122"/>
      <c r="E262" s="335"/>
      <c r="F262" s="122"/>
      <c r="G262" s="336"/>
      <c r="H262" s="122"/>
      <c r="I262" s="336"/>
      <c r="J262" s="122"/>
      <c r="K262" s="336"/>
      <c r="L262" s="122"/>
      <c r="M262" s="336"/>
      <c r="N262" s="122"/>
      <c r="O262" s="336"/>
      <c r="P262" s="122"/>
      <c r="Q262" s="336"/>
      <c r="R262" s="122"/>
      <c r="T262" s="279"/>
      <c r="V262" s="279"/>
      <c r="X262" s="279"/>
      <c r="Y262" s="180"/>
      <c r="Z262" s="279"/>
      <c r="AB262" s="280"/>
      <c r="AC262" s="469"/>
    </row>
    <row r="263" spans="2:29" ht="15">
      <c r="B263" s="230" t="s">
        <v>79</v>
      </c>
      <c r="C263" s="231"/>
      <c r="D263" s="122">
        <v>2</v>
      </c>
      <c r="E263" s="335"/>
      <c r="F263" s="122">
        <v>2</v>
      </c>
      <c r="G263" s="335"/>
      <c r="H263" s="122">
        <v>2</v>
      </c>
      <c r="I263" s="335"/>
      <c r="J263" s="122">
        <v>2</v>
      </c>
      <c r="K263" s="335"/>
      <c r="L263" s="122">
        <v>2</v>
      </c>
      <c r="M263" s="335"/>
      <c r="N263" s="122">
        <v>2</v>
      </c>
      <c r="O263" s="335"/>
      <c r="P263" s="122">
        <v>2</v>
      </c>
      <c r="Q263" s="335"/>
      <c r="R263" s="122">
        <v>2</v>
      </c>
      <c r="S263" s="335"/>
      <c r="T263" s="122">
        <v>2</v>
      </c>
      <c r="U263" s="335"/>
      <c r="V263" s="122">
        <v>2</v>
      </c>
      <c r="W263" s="335"/>
      <c r="X263" s="122">
        <v>2</v>
      </c>
      <c r="Y263" s="335"/>
      <c r="Z263" s="122">
        <v>2</v>
      </c>
      <c r="AA263" s="335"/>
      <c r="AB263" s="280">
        <f t="shared" si="6"/>
        <v>2</v>
      </c>
      <c r="AC263" s="469"/>
    </row>
    <row r="264" spans="2:29" ht="15">
      <c r="B264" s="230" t="s">
        <v>80</v>
      </c>
      <c r="C264" s="231"/>
      <c r="D264" s="122">
        <v>1</v>
      </c>
      <c r="E264" s="335"/>
      <c r="F264" s="122">
        <v>1</v>
      </c>
      <c r="G264" s="336"/>
      <c r="H264" s="122">
        <v>1</v>
      </c>
      <c r="I264" s="335"/>
      <c r="J264" s="122">
        <v>1</v>
      </c>
      <c r="K264" s="336"/>
      <c r="L264" s="122">
        <v>1</v>
      </c>
      <c r="M264" s="335"/>
      <c r="N264" s="122">
        <v>1</v>
      </c>
      <c r="O264" s="336"/>
      <c r="P264" s="122">
        <v>1</v>
      </c>
      <c r="Q264" s="335"/>
      <c r="R264" s="122">
        <v>1</v>
      </c>
      <c r="S264" s="336"/>
      <c r="T264" s="122">
        <v>1</v>
      </c>
      <c r="U264" s="335"/>
      <c r="V264" s="122">
        <v>1</v>
      </c>
      <c r="W264" s="336"/>
      <c r="X264" s="122">
        <v>1</v>
      </c>
      <c r="Y264" s="335"/>
      <c r="Z264" s="122">
        <v>2</v>
      </c>
      <c r="AA264" s="336"/>
      <c r="AB264" s="280">
        <f t="shared" si="6"/>
        <v>1.0833333333333333</v>
      </c>
      <c r="AC264" s="469"/>
    </row>
    <row r="265" spans="2:29" ht="15">
      <c r="B265" s="230" t="s">
        <v>339</v>
      </c>
      <c r="C265" s="231"/>
      <c r="D265" s="122">
        <v>2</v>
      </c>
      <c r="E265" s="335"/>
      <c r="F265" s="122">
        <v>2</v>
      </c>
      <c r="G265" s="335"/>
      <c r="H265" s="122">
        <v>2</v>
      </c>
      <c r="I265" s="335"/>
      <c r="J265" s="122">
        <v>2</v>
      </c>
      <c r="K265" s="335"/>
      <c r="L265" s="122">
        <v>2</v>
      </c>
      <c r="M265" s="335"/>
      <c r="N265" s="122">
        <v>2</v>
      </c>
      <c r="O265" s="335"/>
      <c r="P265" s="122">
        <v>2</v>
      </c>
      <c r="Q265" s="335"/>
      <c r="R265" s="122">
        <v>2</v>
      </c>
      <c r="S265" s="335"/>
      <c r="T265" s="122">
        <v>2</v>
      </c>
      <c r="U265" s="335"/>
      <c r="V265" s="122">
        <v>2</v>
      </c>
      <c r="W265" s="335"/>
      <c r="X265" s="122">
        <v>2</v>
      </c>
      <c r="Y265" s="335"/>
      <c r="Z265" s="122">
        <v>2</v>
      </c>
      <c r="AA265" s="335"/>
      <c r="AB265" s="280">
        <f t="shared" si="6"/>
        <v>2</v>
      </c>
      <c r="AC265" s="469"/>
    </row>
    <row r="266" spans="2:29" ht="15">
      <c r="B266" s="230" t="s">
        <v>192</v>
      </c>
      <c r="C266" s="231"/>
      <c r="D266" s="279"/>
      <c r="E266" s="335"/>
      <c r="F266" s="279"/>
      <c r="G266" s="336"/>
      <c r="H266" s="279"/>
      <c r="I266" s="336"/>
      <c r="J266" s="279"/>
      <c r="K266" s="336"/>
      <c r="L266" s="279"/>
      <c r="M266" s="336"/>
      <c r="N266" s="279"/>
      <c r="O266" s="336"/>
      <c r="P266" s="279"/>
      <c r="Q266" s="336"/>
      <c r="R266" s="279"/>
      <c r="T266" s="279"/>
      <c r="V266" s="279"/>
      <c r="X266" s="279"/>
      <c r="Y266" s="180"/>
      <c r="Z266" s="279"/>
      <c r="AB266" s="280"/>
      <c r="AC266" s="469"/>
    </row>
    <row r="267" spans="2:29" ht="15">
      <c r="B267" s="230" t="s">
        <v>340</v>
      </c>
      <c r="C267" s="231"/>
      <c r="D267" s="122">
        <v>2</v>
      </c>
      <c r="E267" s="335"/>
      <c r="F267" s="122">
        <v>2</v>
      </c>
      <c r="G267" s="336"/>
      <c r="H267" s="122">
        <v>2</v>
      </c>
      <c r="I267" s="336"/>
      <c r="J267" s="122">
        <v>2</v>
      </c>
      <c r="K267" s="336"/>
      <c r="L267" s="122">
        <v>2</v>
      </c>
      <c r="M267" s="336"/>
      <c r="N267" s="122">
        <v>2</v>
      </c>
      <c r="O267" s="336"/>
      <c r="P267" s="122">
        <v>2</v>
      </c>
      <c r="Q267" s="336"/>
      <c r="R267" s="122">
        <v>2</v>
      </c>
      <c r="S267" s="336"/>
      <c r="T267" s="122">
        <v>2</v>
      </c>
      <c r="U267" s="336"/>
      <c r="V267" s="122">
        <v>2</v>
      </c>
      <c r="W267" s="336"/>
      <c r="X267" s="122">
        <v>2</v>
      </c>
      <c r="Y267" s="180"/>
      <c r="Z267" s="279">
        <v>2</v>
      </c>
      <c r="AB267" s="280">
        <f t="shared" si="6"/>
        <v>2</v>
      </c>
      <c r="AC267" s="469"/>
    </row>
    <row r="268" spans="2:29" ht="15">
      <c r="B268" s="230" t="s">
        <v>81</v>
      </c>
      <c r="C268" s="231"/>
      <c r="D268" s="122"/>
      <c r="E268" s="335"/>
      <c r="F268" s="122"/>
      <c r="G268" s="336"/>
      <c r="H268" s="122"/>
      <c r="I268" s="336"/>
      <c r="J268" s="122">
        <v>1</v>
      </c>
      <c r="K268" s="336"/>
      <c r="L268" s="122">
        <v>1</v>
      </c>
      <c r="M268" s="336"/>
      <c r="N268" s="122">
        <v>1</v>
      </c>
      <c r="O268" s="336"/>
      <c r="P268" s="122">
        <v>1</v>
      </c>
      <c r="Q268" s="336"/>
      <c r="R268" s="122">
        <v>1</v>
      </c>
      <c r="S268" s="336"/>
      <c r="T268" s="122">
        <v>1</v>
      </c>
      <c r="U268" s="336"/>
      <c r="V268" s="122">
        <v>1</v>
      </c>
      <c r="W268" s="336"/>
      <c r="X268" s="122">
        <v>1</v>
      </c>
      <c r="Y268" s="336"/>
      <c r="Z268" s="122"/>
      <c r="AA268" s="336"/>
      <c r="AB268" s="280">
        <f>AVERAGE(D268:Z268)</f>
        <v>1</v>
      </c>
      <c r="AC268" s="469"/>
    </row>
    <row r="269" spans="2:29" ht="15">
      <c r="B269" s="230" t="s">
        <v>193</v>
      </c>
      <c r="C269" s="231"/>
      <c r="D269" s="122">
        <v>1</v>
      </c>
      <c r="E269" s="335"/>
      <c r="F269" s="122">
        <v>1</v>
      </c>
      <c r="G269" s="335"/>
      <c r="H269" s="122">
        <v>1</v>
      </c>
      <c r="I269" s="335"/>
      <c r="J269" s="122">
        <v>1</v>
      </c>
      <c r="K269" s="335"/>
      <c r="L269" s="122">
        <v>1</v>
      </c>
      <c r="M269" s="335"/>
      <c r="N269" s="122">
        <v>1</v>
      </c>
      <c r="O269" s="335"/>
      <c r="P269" s="122">
        <v>1</v>
      </c>
      <c r="Q269" s="335"/>
      <c r="R269" s="122">
        <v>1</v>
      </c>
      <c r="S269" s="335"/>
      <c r="T269" s="122">
        <v>2</v>
      </c>
      <c r="U269" s="335"/>
      <c r="V269" s="122">
        <v>2</v>
      </c>
      <c r="W269" s="335"/>
      <c r="X269" s="122">
        <v>1</v>
      </c>
      <c r="Y269" s="335"/>
      <c r="Z269" s="122">
        <v>1</v>
      </c>
      <c r="AA269" s="335"/>
      <c r="AB269" s="280">
        <f>AVERAGE(D269:Z269)</f>
        <v>1.1666666666666667</v>
      </c>
      <c r="AC269" s="469"/>
    </row>
    <row r="270" spans="2:29" ht="15">
      <c r="B270" s="230" t="s">
        <v>194</v>
      </c>
      <c r="C270" s="231"/>
      <c r="D270" s="122">
        <v>2</v>
      </c>
      <c r="E270" s="335"/>
      <c r="F270" s="122">
        <v>2</v>
      </c>
      <c r="G270" s="335"/>
      <c r="H270" s="122">
        <v>2</v>
      </c>
      <c r="I270" s="335"/>
      <c r="J270" s="122">
        <v>2</v>
      </c>
      <c r="K270" s="335"/>
      <c r="L270" s="122">
        <v>2</v>
      </c>
      <c r="M270" s="335"/>
      <c r="N270" s="122">
        <v>2</v>
      </c>
      <c r="O270" s="335"/>
      <c r="P270" s="122">
        <v>2</v>
      </c>
      <c r="Q270" s="335"/>
      <c r="R270" s="122">
        <v>2</v>
      </c>
      <c r="S270" s="335"/>
      <c r="T270" s="122">
        <v>2</v>
      </c>
      <c r="U270" s="335"/>
      <c r="V270" s="122">
        <v>2</v>
      </c>
      <c r="W270" s="335"/>
      <c r="X270" s="122">
        <v>2</v>
      </c>
      <c r="Y270" s="335"/>
      <c r="Z270" s="122">
        <v>2</v>
      </c>
      <c r="AA270" s="335"/>
      <c r="AB270" s="280">
        <f>AVERAGE(D270:Z270)</f>
        <v>2</v>
      </c>
      <c r="AC270" s="469"/>
    </row>
    <row r="271" spans="2:29" ht="15">
      <c r="B271" s="230" t="s">
        <v>195</v>
      </c>
      <c r="C271" s="231"/>
      <c r="D271" s="122"/>
      <c r="E271" s="335"/>
      <c r="F271" s="122"/>
      <c r="G271" s="335"/>
      <c r="H271" s="122"/>
      <c r="I271" s="335"/>
      <c r="J271" s="122"/>
      <c r="K271" s="335"/>
      <c r="L271" s="122"/>
      <c r="M271" s="335"/>
      <c r="N271" s="122"/>
      <c r="O271" s="335"/>
      <c r="P271" s="122"/>
      <c r="Q271" s="335"/>
      <c r="R271" s="122"/>
      <c r="S271" s="335"/>
      <c r="T271" s="122"/>
      <c r="U271" s="335"/>
      <c r="V271" s="122"/>
      <c r="W271" s="335"/>
      <c r="X271" s="122"/>
      <c r="Y271" s="335"/>
      <c r="Z271" s="122"/>
      <c r="AA271" s="335"/>
      <c r="AB271" s="280"/>
      <c r="AC271" s="469"/>
    </row>
    <row r="272" spans="2:29" ht="15">
      <c r="B272" s="230" t="s">
        <v>196</v>
      </c>
      <c r="C272" s="231"/>
      <c r="D272" s="122"/>
      <c r="E272" s="335"/>
      <c r="F272" s="122"/>
      <c r="G272" s="335"/>
      <c r="H272" s="122"/>
      <c r="I272" s="335"/>
      <c r="J272" s="122"/>
      <c r="K272" s="335"/>
      <c r="L272" s="122"/>
      <c r="M272" s="335"/>
      <c r="N272" s="122"/>
      <c r="O272" s="335"/>
      <c r="P272" s="122"/>
      <c r="Q272" s="335"/>
      <c r="R272" s="122"/>
      <c r="S272" s="335"/>
      <c r="T272" s="122"/>
      <c r="U272" s="335"/>
      <c r="V272" s="122"/>
      <c r="W272" s="335"/>
      <c r="X272" s="122"/>
      <c r="Y272" s="335"/>
      <c r="Z272" s="122"/>
      <c r="AA272" s="335"/>
      <c r="AB272" s="280"/>
      <c r="AC272" s="469"/>
    </row>
    <row r="273" spans="2:29" ht="15">
      <c r="B273" s="230" t="s">
        <v>341</v>
      </c>
      <c r="C273" s="231"/>
      <c r="D273" s="122"/>
      <c r="E273" s="335"/>
      <c r="F273" s="122"/>
      <c r="G273" s="335"/>
      <c r="H273" s="122"/>
      <c r="I273" s="335"/>
      <c r="J273" s="122"/>
      <c r="K273" s="335"/>
      <c r="L273" s="122"/>
      <c r="M273" s="335"/>
      <c r="N273" s="122"/>
      <c r="O273" s="335"/>
      <c r="P273" s="122"/>
      <c r="Q273" s="335"/>
      <c r="R273" s="122"/>
      <c r="S273" s="335"/>
      <c r="T273" s="122"/>
      <c r="U273" s="335"/>
      <c r="V273" s="122"/>
      <c r="W273" s="335"/>
      <c r="X273" s="122"/>
      <c r="Y273" s="335"/>
      <c r="Z273" s="122"/>
      <c r="AA273" s="335"/>
      <c r="AB273" s="280"/>
      <c r="AC273" s="469"/>
    </row>
    <row r="274" spans="2:29" ht="15">
      <c r="B274" s="230" t="s">
        <v>198</v>
      </c>
      <c r="C274" s="231"/>
      <c r="D274" s="122"/>
      <c r="E274" s="335"/>
      <c r="F274" s="122"/>
      <c r="G274" s="335"/>
      <c r="H274" s="122"/>
      <c r="I274" s="335"/>
      <c r="J274" s="122"/>
      <c r="K274" s="335"/>
      <c r="L274" s="122"/>
      <c r="M274" s="335"/>
      <c r="N274" s="122"/>
      <c r="O274" s="335"/>
      <c r="P274" s="122"/>
      <c r="Q274" s="335"/>
      <c r="R274" s="122"/>
      <c r="S274" s="335"/>
      <c r="T274" s="122"/>
      <c r="U274" s="335"/>
      <c r="V274" s="122"/>
      <c r="W274" s="335"/>
      <c r="X274" s="122"/>
      <c r="Y274" s="335"/>
      <c r="Z274" s="122"/>
      <c r="AA274" s="335"/>
      <c r="AB274" s="280"/>
      <c r="AC274" s="469"/>
    </row>
    <row r="275" spans="2:29" ht="15">
      <c r="B275" s="230" t="s">
        <v>199</v>
      </c>
      <c r="C275" s="231"/>
      <c r="D275" s="122"/>
      <c r="E275" s="335"/>
      <c r="F275" s="122"/>
      <c r="G275" s="335"/>
      <c r="H275" s="122"/>
      <c r="I275" s="335"/>
      <c r="J275" s="122"/>
      <c r="K275" s="335"/>
      <c r="L275" s="122"/>
      <c r="M275" s="335"/>
      <c r="N275" s="122"/>
      <c r="O275" s="335"/>
      <c r="P275" s="122"/>
      <c r="Q275" s="335"/>
      <c r="R275" s="122"/>
      <c r="S275" s="335"/>
      <c r="T275" s="122"/>
      <c r="U275" s="335"/>
      <c r="V275" s="122"/>
      <c r="W275" s="335"/>
      <c r="X275" s="122"/>
      <c r="Y275" s="335"/>
      <c r="Z275" s="122"/>
      <c r="AA275" s="335"/>
      <c r="AB275" s="280"/>
      <c r="AC275" s="469"/>
    </row>
    <row r="276" spans="2:29" ht="15">
      <c r="B276" s="230" t="s">
        <v>200</v>
      </c>
      <c r="C276" s="231"/>
      <c r="D276" s="122"/>
      <c r="E276" s="335"/>
      <c r="F276" s="122"/>
      <c r="G276" s="335"/>
      <c r="H276" s="122"/>
      <c r="I276" s="335"/>
      <c r="J276" s="122"/>
      <c r="K276" s="335"/>
      <c r="L276" s="122"/>
      <c r="M276" s="335"/>
      <c r="N276" s="122"/>
      <c r="O276" s="335"/>
      <c r="P276" s="122"/>
      <c r="Q276" s="335"/>
      <c r="R276" s="122"/>
      <c r="S276" s="335"/>
      <c r="T276" s="122"/>
      <c r="U276" s="335"/>
      <c r="V276" s="122"/>
      <c r="W276" s="335"/>
      <c r="X276" s="122"/>
      <c r="Y276" s="335"/>
      <c r="Z276" s="122"/>
      <c r="AA276" s="335"/>
      <c r="AB276" s="280"/>
      <c r="AC276" s="469"/>
    </row>
    <row r="277" spans="2:29" ht="15">
      <c r="B277" s="230" t="s">
        <v>201</v>
      </c>
      <c r="C277" s="231"/>
      <c r="D277" s="122">
        <v>4</v>
      </c>
      <c r="E277" s="335"/>
      <c r="F277" s="122">
        <v>4</v>
      </c>
      <c r="G277" s="335"/>
      <c r="H277" s="122">
        <v>4</v>
      </c>
      <c r="I277" s="335"/>
      <c r="J277" s="122">
        <v>4</v>
      </c>
      <c r="K277" s="335"/>
      <c r="L277" s="122">
        <v>4</v>
      </c>
      <c r="M277" s="335"/>
      <c r="N277" s="122">
        <v>4</v>
      </c>
      <c r="O277" s="335"/>
      <c r="P277" s="122">
        <v>4</v>
      </c>
      <c r="Q277" s="335"/>
      <c r="R277" s="122">
        <v>4</v>
      </c>
      <c r="S277" s="335"/>
      <c r="T277" s="122">
        <v>4</v>
      </c>
      <c r="U277" s="335"/>
      <c r="V277" s="122">
        <v>4</v>
      </c>
      <c r="W277" s="335"/>
      <c r="X277" s="122">
        <v>4</v>
      </c>
      <c r="Y277" s="335"/>
      <c r="Z277" s="122">
        <v>4</v>
      </c>
      <c r="AA277" s="335"/>
      <c r="AB277" s="280">
        <f>AVERAGE(D277:Z277)</f>
        <v>4</v>
      </c>
      <c r="AC277" s="469"/>
    </row>
    <row r="278" spans="2:29" ht="15.75">
      <c r="B278" s="458" t="s">
        <v>176</v>
      </c>
      <c r="C278" s="459"/>
      <c r="D278" s="455">
        <f>SUM(D279:D297)</f>
        <v>12</v>
      </c>
      <c r="E278" s="460"/>
      <c r="F278" s="455">
        <f>SUM(F279:F297)</f>
        <v>12</v>
      </c>
      <c r="G278" s="461"/>
      <c r="H278" s="455">
        <f>SUM(H279:H297)</f>
        <v>12</v>
      </c>
      <c r="I278" s="461"/>
      <c r="J278" s="455">
        <f>SUM(J279:J297)</f>
        <v>12</v>
      </c>
      <c r="K278" s="461"/>
      <c r="L278" s="455">
        <f>SUM(L279:L297)</f>
        <v>12</v>
      </c>
      <c r="M278" s="461"/>
      <c r="N278" s="455">
        <f>SUM(N279:N297)</f>
        <v>12</v>
      </c>
      <c r="O278" s="461"/>
      <c r="P278" s="455">
        <f>SUM(P279:P297)</f>
        <v>12</v>
      </c>
      <c r="Q278" s="461"/>
      <c r="R278" s="455">
        <f>SUM(R279:R297)</f>
        <v>12</v>
      </c>
      <c r="S278" s="456"/>
      <c r="T278" s="455">
        <f>SUM(T279:T297)</f>
        <v>13</v>
      </c>
      <c r="U278" s="456"/>
      <c r="V278" s="455">
        <f>SUM(V279:V297)</f>
        <v>14</v>
      </c>
      <c r="W278" s="456"/>
      <c r="X278" s="455">
        <f>SUM(X279:X297)</f>
        <v>12</v>
      </c>
      <c r="Y278" s="456"/>
      <c r="Z278" s="455">
        <f>SUM(Z279:Z297)</f>
        <v>13</v>
      </c>
      <c r="AA278" s="456"/>
      <c r="AB278" s="457">
        <f>AVERAGE(D278:Z278)</f>
        <v>12.333333333333334</v>
      </c>
      <c r="AC278" s="469"/>
    </row>
    <row r="279" spans="2:29" ht="15">
      <c r="B279" s="230" t="s">
        <v>334</v>
      </c>
      <c r="C279" s="231"/>
      <c r="D279" s="122"/>
      <c r="E279" s="335"/>
      <c r="F279" s="122"/>
      <c r="G279" s="336"/>
      <c r="H279" s="122"/>
      <c r="I279" s="336"/>
      <c r="J279" s="122"/>
      <c r="K279" s="336"/>
      <c r="L279" s="122"/>
      <c r="M279" s="336"/>
      <c r="N279" s="122"/>
      <c r="O279" s="336"/>
      <c r="P279" s="122"/>
      <c r="Q279" s="336"/>
      <c r="R279" s="122"/>
      <c r="T279" s="279"/>
      <c r="V279" s="279"/>
      <c r="X279" s="279"/>
      <c r="Y279" s="180"/>
      <c r="Z279" s="279"/>
      <c r="AB279" s="280"/>
      <c r="AC279" s="469"/>
    </row>
    <row r="280" spans="2:29" ht="15">
      <c r="B280" s="230" t="s">
        <v>335</v>
      </c>
      <c r="C280" s="231"/>
      <c r="D280" s="122">
        <v>1</v>
      </c>
      <c r="E280" s="335"/>
      <c r="F280" s="122">
        <v>1</v>
      </c>
      <c r="G280" s="336"/>
      <c r="H280" s="122">
        <v>1</v>
      </c>
      <c r="I280" s="336"/>
      <c r="J280" s="122">
        <v>1</v>
      </c>
      <c r="K280" s="336"/>
      <c r="L280" s="122">
        <v>1</v>
      </c>
      <c r="M280" s="336"/>
      <c r="N280" s="122">
        <v>1</v>
      </c>
      <c r="O280" s="336"/>
      <c r="P280" s="122">
        <v>1</v>
      </c>
      <c r="Q280" s="336"/>
      <c r="R280" s="122">
        <v>1</v>
      </c>
      <c r="T280" s="279">
        <v>1</v>
      </c>
      <c r="V280" s="279">
        <v>1</v>
      </c>
      <c r="X280" s="279">
        <v>1</v>
      </c>
      <c r="Y280" s="180"/>
      <c r="Z280" s="279">
        <v>1</v>
      </c>
      <c r="AB280" s="280">
        <f>AVERAGE(D280:Z280)</f>
        <v>1</v>
      </c>
      <c r="AC280" s="469"/>
    </row>
    <row r="281" spans="2:29" ht="15">
      <c r="B281" s="230" t="s">
        <v>116</v>
      </c>
      <c r="C281" s="231"/>
      <c r="D281" s="122"/>
      <c r="E281" s="335"/>
      <c r="F281" s="122"/>
      <c r="G281" s="336"/>
      <c r="H281" s="122"/>
      <c r="I281" s="336"/>
      <c r="J281" s="122"/>
      <c r="K281" s="336"/>
      <c r="L281" s="122"/>
      <c r="M281" s="336"/>
      <c r="N281" s="122"/>
      <c r="O281" s="336"/>
      <c r="P281" s="122"/>
      <c r="Q281" s="336"/>
      <c r="R281" s="122"/>
      <c r="T281" s="279"/>
      <c r="V281" s="279"/>
      <c r="X281" s="279"/>
      <c r="Y281" s="180"/>
      <c r="Z281" s="279"/>
      <c r="AB281" s="280"/>
      <c r="AC281" s="469"/>
    </row>
    <row r="282" spans="2:29" ht="15">
      <c r="B282" s="230" t="s">
        <v>117</v>
      </c>
      <c r="C282" s="231"/>
      <c r="D282" s="122"/>
      <c r="E282" s="335"/>
      <c r="F282" s="122"/>
      <c r="G282" s="336"/>
      <c r="H282" s="122"/>
      <c r="I282" s="336"/>
      <c r="J282" s="122"/>
      <c r="K282" s="336"/>
      <c r="L282" s="122"/>
      <c r="M282" s="336"/>
      <c r="N282" s="122"/>
      <c r="O282" s="336"/>
      <c r="P282" s="122"/>
      <c r="Q282" s="336"/>
      <c r="R282" s="122"/>
      <c r="T282" s="279"/>
      <c r="V282" s="279"/>
      <c r="X282" s="279"/>
      <c r="Y282" s="180"/>
      <c r="Z282" s="279"/>
      <c r="AB282" s="280"/>
      <c r="AC282" s="469"/>
    </row>
    <row r="283" spans="2:29" ht="15">
      <c r="B283" s="230" t="s">
        <v>118</v>
      </c>
      <c r="C283" s="231"/>
      <c r="D283" s="122"/>
      <c r="E283" s="335"/>
      <c r="F283" s="122"/>
      <c r="G283" s="336"/>
      <c r="H283" s="122"/>
      <c r="I283" s="336"/>
      <c r="J283" s="122"/>
      <c r="K283" s="336"/>
      <c r="L283" s="122"/>
      <c r="M283" s="336"/>
      <c r="N283" s="122"/>
      <c r="O283" s="336"/>
      <c r="P283" s="122"/>
      <c r="Q283" s="336"/>
      <c r="R283" s="122"/>
      <c r="T283" s="279"/>
      <c r="V283" s="279"/>
      <c r="X283" s="279"/>
      <c r="Y283" s="180"/>
      <c r="Z283" s="279"/>
      <c r="AB283" s="280"/>
      <c r="AC283" s="469"/>
    </row>
    <row r="284" spans="2:29" ht="15">
      <c r="B284" s="230" t="s">
        <v>180</v>
      </c>
      <c r="C284" s="231"/>
      <c r="D284" s="122"/>
      <c r="E284" s="335"/>
      <c r="F284" s="122"/>
      <c r="G284" s="336"/>
      <c r="H284" s="122"/>
      <c r="I284" s="336"/>
      <c r="J284" s="122"/>
      <c r="K284" s="336"/>
      <c r="L284" s="122"/>
      <c r="M284" s="336"/>
      <c r="N284" s="122"/>
      <c r="O284" s="336"/>
      <c r="P284" s="122"/>
      <c r="Q284" s="336"/>
      <c r="R284" s="122"/>
      <c r="T284" s="279"/>
      <c r="V284" s="279"/>
      <c r="X284" s="279"/>
      <c r="Y284" s="180"/>
      <c r="Z284" s="279"/>
      <c r="AB284" s="280"/>
      <c r="AC284" s="469"/>
    </row>
    <row r="285" spans="2:29" ht="15">
      <c r="B285" s="230" t="s">
        <v>182</v>
      </c>
      <c r="C285" s="231"/>
      <c r="D285" s="122">
        <v>1</v>
      </c>
      <c r="E285" s="335"/>
      <c r="F285" s="122">
        <v>1</v>
      </c>
      <c r="G285" s="336"/>
      <c r="H285" s="122">
        <v>1</v>
      </c>
      <c r="I285" s="336"/>
      <c r="J285" s="122">
        <v>1</v>
      </c>
      <c r="K285" s="336"/>
      <c r="L285" s="122">
        <v>1</v>
      </c>
      <c r="M285" s="336"/>
      <c r="N285" s="122">
        <v>1</v>
      </c>
      <c r="O285" s="336"/>
      <c r="P285" s="122">
        <v>1</v>
      </c>
      <c r="Q285" s="336"/>
      <c r="R285" s="122">
        <v>1</v>
      </c>
      <c r="T285" s="279">
        <v>1</v>
      </c>
      <c r="V285" s="279">
        <v>1</v>
      </c>
      <c r="X285" s="279">
        <v>1</v>
      </c>
      <c r="Y285" s="180"/>
      <c r="Z285" s="279">
        <v>1</v>
      </c>
      <c r="AB285" s="280">
        <f>AVERAGE(D285:Z285)</f>
        <v>1</v>
      </c>
      <c r="AC285" s="469"/>
    </row>
    <row r="286" spans="2:29" ht="15">
      <c r="B286" s="230" t="s">
        <v>181</v>
      </c>
      <c r="C286" s="231"/>
      <c r="D286" s="122"/>
      <c r="E286" s="335"/>
      <c r="F286" s="122"/>
      <c r="G286" s="336"/>
      <c r="H286" s="122"/>
      <c r="I286" s="336"/>
      <c r="J286" s="122"/>
      <c r="K286" s="336"/>
      <c r="L286" s="122"/>
      <c r="M286" s="336"/>
      <c r="N286" s="122"/>
      <c r="O286" s="336"/>
      <c r="P286" s="122"/>
      <c r="Q286" s="336"/>
      <c r="R286" s="122"/>
      <c r="T286" s="279"/>
      <c r="V286" s="279"/>
      <c r="X286" s="279"/>
      <c r="Y286" s="180"/>
      <c r="Z286" s="279">
        <v>1</v>
      </c>
      <c r="AB286" s="280">
        <f>AVERAGE(D286:Z286)</f>
        <v>1</v>
      </c>
      <c r="AC286" s="469"/>
    </row>
    <row r="287" spans="2:29" ht="15">
      <c r="B287" s="230" t="s">
        <v>332</v>
      </c>
      <c r="C287" s="231"/>
      <c r="D287" s="122">
        <v>2</v>
      </c>
      <c r="E287" s="335"/>
      <c r="F287" s="122">
        <v>2</v>
      </c>
      <c r="G287" s="336"/>
      <c r="H287" s="122">
        <v>2</v>
      </c>
      <c r="I287" s="336"/>
      <c r="J287" s="122">
        <v>2</v>
      </c>
      <c r="K287" s="336"/>
      <c r="L287" s="122">
        <v>2</v>
      </c>
      <c r="M287" s="336"/>
      <c r="N287" s="122">
        <v>2</v>
      </c>
      <c r="O287" s="336"/>
      <c r="P287" s="122">
        <v>2</v>
      </c>
      <c r="Q287" s="336"/>
      <c r="R287" s="122">
        <v>2</v>
      </c>
      <c r="T287" s="279">
        <v>2</v>
      </c>
      <c r="V287" s="279">
        <v>2</v>
      </c>
      <c r="X287" s="279">
        <v>2</v>
      </c>
      <c r="Y287" s="180"/>
      <c r="Z287" s="279">
        <v>2</v>
      </c>
      <c r="AB287" s="280">
        <f>AVERAGE(D287:Z287)</f>
        <v>2</v>
      </c>
      <c r="AC287" s="469"/>
    </row>
    <row r="288" spans="2:29" ht="15">
      <c r="B288" s="230" t="s">
        <v>333</v>
      </c>
      <c r="C288" s="231"/>
      <c r="D288" s="122"/>
      <c r="E288" s="335"/>
      <c r="F288" s="122"/>
      <c r="G288" s="335"/>
      <c r="H288" s="122"/>
      <c r="I288" s="335"/>
      <c r="J288" s="122"/>
      <c r="K288" s="335"/>
      <c r="L288" s="122"/>
      <c r="M288" s="335"/>
      <c r="N288" s="122"/>
      <c r="O288" s="335"/>
      <c r="P288" s="122"/>
      <c r="Q288" s="335"/>
      <c r="R288" s="122"/>
      <c r="S288" s="335"/>
      <c r="T288" s="122"/>
      <c r="U288" s="335"/>
      <c r="V288" s="122"/>
      <c r="W288" s="335"/>
      <c r="X288" s="122"/>
      <c r="Y288" s="335"/>
      <c r="Z288" s="122"/>
      <c r="AA288" s="335"/>
      <c r="AB288" s="280"/>
      <c r="AC288" s="469"/>
    </row>
    <row r="289" spans="2:29" ht="15">
      <c r="B289" s="230" t="s">
        <v>183</v>
      </c>
      <c r="C289" s="231"/>
      <c r="D289" s="122"/>
      <c r="E289" s="335"/>
      <c r="F289" s="122"/>
      <c r="G289" s="336"/>
      <c r="H289" s="122"/>
      <c r="I289" s="336"/>
      <c r="J289" s="122"/>
      <c r="K289" s="336"/>
      <c r="L289" s="122"/>
      <c r="M289" s="336"/>
      <c r="N289" s="122"/>
      <c r="O289" s="336"/>
      <c r="P289" s="122"/>
      <c r="Q289" s="336"/>
      <c r="R289" s="122"/>
      <c r="T289" s="279"/>
      <c r="V289" s="279"/>
      <c r="X289" s="279"/>
      <c r="Y289" s="180"/>
      <c r="Z289" s="279"/>
      <c r="AB289" s="280"/>
      <c r="AC289" s="469"/>
    </row>
    <row r="290" spans="2:29" ht="15">
      <c r="B290" s="230" t="s">
        <v>184</v>
      </c>
      <c r="C290" s="231"/>
      <c r="D290" s="122"/>
      <c r="E290" s="335"/>
      <c r="F290" s="122"/>
      <c r="G290" s="336"/>
      <c r="H290" s="122"/>
      <c r="I290" s="336"/>
      <c r="J290" s="122"/>
      <c r="K290" s="336"/>
      <c r="L290" s="122"/>
      <c r="M290" s="336"/>
      <c r="N290" s="122"/>
      <c r="O290" s="336"/>
      <c r="P290" s="122"/>
      <c r="Q290" s="336"/>
      <c r="R290" s="122"/>
      <c r="T290" s="279"/>
      <c r="V290" s="279">
        <v>1</v>
      </c>
      <c r="X290" s="279"/>
      <c r="Y290" s="180"/>
      <c r="Z290" s="279"/>
      <c r="AB290" s="280"/>
      <c r="AC290" s="469"/>
    </row>
    <row r="291" spans="2:29" ht="15">
      <c r="B291" s="230" t="s">
        <v>185</v>
      </c>
      <c r="C291" s="231"/>
      <c r="D291" s="122"/>
      <c r="E291" s="335"/>
      <c r="F291" s="122"/>
      <c r="G291" s="336"/>
      <c r="H291" s="122"/>
      <c r="I291" s="336"/>
      <c r="J291" s="122"/>
      <c r="K291" s="336"/>
      <c r="L291" s="122"/>
      <c r="M291" s="336"/>
      <c r="N291" s="122"/>
      <c r="O291" s="336"/>
      <c r="P291" s="122"/>
      <c r="Q291" s="336"/>
      <c r="R291" s="122"/>
      <c r="T291" s="279"/>
      <c r="V291" s="279"/>
      <c r="X291" s="279"/>
      <c r="Y291" s="180"/>
      <c r="Z291" s="279"/>
      <c r="AB291" s="280"/>
      <c r="AC291" s="469"/>
    </row>
    <row r="292" spans="2:29" ht="15">
      <c r="B292" s="230" t="s">
        <v>336</v>
      </c>
      <c r="C292" s="231"/>
      <c r="D292" s="122">
        <v>1</v>
      </c>
      <c r="E292" s="335"/>
      <c r="F292" s="122">
        <v>1</v>
      </c>
      <c r="G292" s="336"/>
      <c r="H292" s="122">
        <v>1</v>
      </c>
      <c r="I292" s="336"/>
      <c r="J292" s="122">
        <v>1</v>
      </c>
      <c r="K292" s="336"/>
      <c r="L292" s="122">
        <v>1</v>
      </c>
      <c r="M292" s="336"/>
      <c r="N292" s="122">
        <v>1</v>
      </c>
      <c r="O292" s="336"/>
      <c r="P292" s="122">
        <v>1</v>
      </c>
      <c r="Q292" s="336"/>
      <c r="R292" s="122">
        <v>1</v>
      </c>
      <c r="T292" s="279">
        <v>2</v>
      </c>
      <c r="V292" s="279">
        <v>2</v>
      </c>
      <c r="X292" s="279">
        <v>1</v>
      </c>
      <c r="Y292" s="180"/>
      <c r="Z292" s="279">
        <v>1</v>
      </c>
      <c r="AB292" s="280">
        <f>AVERAGE(D292:Z292)</f>
        <v>1.1666666666666667</v>
      </c>
      <c r="AC292" s="469"/>
    </row>
    <row r="293" spans="2:29" ht="15">
      <c r="B293" s="230" t="s">
        <v>186</v>
      </c>
      <c r="C293" s="231"/>
      <c r="D293" s="122">
        <v>2</v>
      </c>
      <c r="E293" s="335"/>
      <c r="F293" s="122">
        <v>2</v>
      </c>
      <c r="G293" s="336"/>
      <c r="H293" s="122">
        <v>2</v>
      </c>
      <c r="I293" s="336"/>
      <c r="J293" s="122">
        <v>2</v>
      </c>
      <c r="K293" s="336"/>
      <c r="L293" s="122">
        <v>2</v>
      </c>
      <c r="M293" s="336"/>
      <c r="N293" s="122">
        <v>2</v>
      </c>
      <c r="O293" s="336"/>
      <c r="P293" s="122">
        <v>2</v>
      </c>
      <c r="Q293" s="336"/>
      <c r="R293" s="122">
        <v>2</v>
      </c>
      <c r="T293" s="279">
        <v>2</v>
      </c>
      <c r="V293" s="279">
        <v>2</v>
      </c>
      <c r="X293" s="279">
        <v>2</v>
      </c>
      <c r="Y293" s="180"/>
      <c r="Z293" s="279">
        <v>2</v>
      </c>
      <c r="AB293" s="280">
        <f>AVERAGE(D293:Z293)</f>
        <v>2</v>
      </c>
      <c r="AC293" s="469"/>
    </row>
    <row r="294" spans="2:29" ht="15">
      <c r="B294" s="230" t="s">
        <v>187</v>
      </c>
      <c r="C294" s="231"/>
      <c r="D294" s="122">
        <v>5</v>
      </c>
      <c r="E294" s="335"/>
      <c r="F294" s="122">
        <v>5</v>
      </c>
      <c r="G294" s="335"/>
      <c r="H294" s="122">
        <v>5</v>
      </c>
      <c r="I294" s="335"/>
      <c r="J294" s="122">
        <v>5</v>
      </c>
      <c r="K294" s="335"/>
      <c r="L294" s="122">
        <v>5</v>
      </c>
      <c r="M294" s="336"/>
      <c r="N294" s="122">
        <v>5</v>
      </c>
      <c r="O294" s="336"/>
      <c r="P294" s="122">
        <v>5</v>
      </c>
      <c r="Q294" s="336"/>
      <c r="R294" s="122">
        <v>5</v>
      </c>
      <c r="T294" s="279">
        <v>5</v>
      </c>
      <c r="V294" s="279">
        <v>5</v>
      </c>
      <c r="X294" s="279">
        <v>5</v>
      </c>
      <c r="Y294" s="180"/>
      <c r="Z294" s="279">
        <v>5</v>
      </c>
      <c r="AB294" s="280">
        <f>AVERAGE(D294:Z294)</f>
        <v>5</v>
      </c>
      <c r="AC294" s="469"/>
    </row>
    <row r="295" spans="2:29" ht="15">
      <c r="B295" s="230" t="s">
        <v>188</v>
      </c>
      <c r="C295" s="231"/>
      <c r="D295" s="122"/>
      <c r="E295" s="335"/>
      <c r="F295" s="122"/>
      <c r="G295" s="336"/>
      <c r="H295" s="122"/>
      <c r="I295" s="336"/>
      <c r="J295" s="122"/>
      <c r="K295" s="336"/>
      <c r="L295" s="122"/>
      <c r="M295" s="336"/>
      <c r="N295" s="122"/>
      <c r="O295" s="336"/>
      <c r="P295" s="122"/>
      <c r="Q295" s="336"/>
      <c r="R295" s="122"/>
      <c r="T295" s="279"/>
      <c r="V295" s="279"/>
      <c r="X295" s="279"/>
      <c r="Y295" s="180"/>
      <c r="Z295" s="279"/>
      <c r="AB295" s="280"/>
      <c r="AC295" s="469"/>
    </row>
    <row r="296" spans="2:29" ht="15">
      <c r="B296" s="230" t="s">
        <v>202</v>
      </c>
      <c r="C296" s="231"/>
      <c r="D296" s="122"/>
      <c r="E296" s="335"/>
      <c r="F296" s="122"/>
      <c r="G296" s="336"/>
      <c r="H296" s="122"/>
      <c r="I296" s="336"/>
      <c r="J296" s="122"/>
      <c r="K296" s="336">
        <v>1</v>
      </c>
      <c r="L296" s="122"/>
      <c r="M296" s="336"/>
      <c r="N296" s="122"/>
      <c r="O296" s="336"/>
      <c r="P296" s="122"/>
      <c r="Q296" s="336"/>
      <c r="R296" s="122"/>
      <c r="T296" s="279"/>
      <c r="V296" s="279"/>
      <c r="X296" s="279"/>
      <c r="Y296" s="180"/>
      <c r="Z296" s="279"/>
      <c r="AB296" s="280"/>
      <c r="AC296" s="469"/>
    </row>
    <row r="297" spans="2:29" ht="15">
      <c r="B297" s="313" t="s">
        <v>203</v>
      </c>
      <c r="C297" s="310"/>
      <c r="D297" s="339"/>
      <c r="E297" s="340"/>
      <c r="F297" s="339"/>
      <c r="G297" s="336"/>
      <c r="H297" s="339"/>
      <c r="I297" s="339"/>
      <c r="J297" s="339"/>
      <c r="K297" s="339"/>
      <c r="L297" s="339"/>
      <c r="M297" s="339"/>
      <c r="N297" s="339"/>
      <c r="O297" s="339"/>
      <c r="P297" s="339"/>
      <c r="Q297" s="339"/>
      <c r="R297" s="339"/>
      <c r="S297" s="250"/>
      <c r="T297" s="341"/>
      <c r="U297" s="250"/>
      <c r="V297" s="341"/>
      <c r="W297" s="250"/>
      <c r="X297" s="341"/>
      <c r="Y297" s="250"/>
      <c r="Z297" s="341"/>
      <c r="AA297" s="250"/>
      <c r="AB297" s="342"/>
      <c r="AC297" s="469"/>
    </row>
    <row r="298" spans="1:29" ht="8.25" customHeight="1">
      <c r="A298" s="111"/>
      <c r="B298" s="333"/>
      <c r="D298" s="200"/>
      <c r="F298" s="180"/>
      <c r="H298" s="180"/>
      <c r="J298" s="180"/>
      <c r="L298" s="180"/>
      <c r="N298" s="180"/>
      <c r="P298" s="180"/>
      <c r="R298" s="180"/>
      <c r="T298" s="180"/>
      <c r="V298" s="180"/>
      <c r="X298" s="180"/>
      <c r="Y298" s="180"/>
      <c r="Z298" s="180"/>
      <c r="AB298" s="246"/>
      <c r="AC298" s="467"/>
    </row>
    <row r="299" spans="2:29" ht="30" customHeight="1">
      <c r="B299" s="232" t="s">
        <v>329</v>
      </c>
      <c r="C299" s="233"/>
      <c r="D299" s="177" t="s">
        <v>10</v>
      </c>
      <c r="E299" s="178"/>
      <c r="F299" s="179" t="s">
        <v>24</v>
      </c>
      <c r="G299" s="178"/>
      <c r="H299" s="179" t="s">
        <v>25</v>
      </c>
      <c r="I299" s="178"/>
      <c r="J299" s="179" t="s">
        <v>26</v>
      </c>
      <c r="K299" s="178"/>
      <c r="L299" s="179" t="s">
        <v>27</v>
      </c>
      <c r="M299" s="178"/>
      <c r="N299" s="179" t="s">
        <v>28</v>
      </c>
      <c r="O299" s="178"/>
      <c r="P299" s="179" t="s">
        <v>29</v>
      </c>
      <c r="R299" s="179" t="s">
        <v>30</v>
      </c>
      <c r="S299" s="178"/>
      <c r="T299" s="179" t="s">
        <v>31</v>
      </c>
      <c r="U299" s="178"/>
      <c r="V299" s="179" t="s">
        <v>32</v>
      </c>
      <c r="W299" s="178"/>
      <c r="X299" s="179" t="s">
        <v>33</v>
      </c>
      <c r="Y299" s="178"/>
      <c r="Z299" s="179" t="s">
        <v>34</v>
      </c>
      <c r="AA299" s="178"/>
      <c r="AB299" s="181" t="s">
        <v>353</v>
      </c>
      <c r="AC299" s="469"/>
    </row>
    <row r="300" spans="2:29" ht="15">
      <c r="B300" s="228" t="s">
        <v>316</v>
      </c>
      <c r="C300" s="229"/>
      <c r="D300" s="343"/>
      <c r="E300" s="255"/>
      <c r="F300" s="343"/>
      <c r="G300" s="255"/>
      <c r="H300" s="343"/>
      <c r="I300" s="255"/>
      <c r="J300" s="343"/>
      <c r="K300" s="255"/>
      <c r="L300" s="343"/>
      <c r="M300" s="255"/>
      <c r="N300" s="343"/>
      <c r="O300" s="255"/>
      <c r="P300" s="343"/>
      <c r="R300" s="343"/>
      <c r="S300" s="255"/>
      <c r="T300" s="287"/>
      <c r="U300" s="255"/>
      <c r="V300" s="287"/>
      <c r="W300" s="255"/>
      <c r="X300" s="287"/>
      <c r="Y300" s="255"/>
      <c r="Z300" s="287"/>
      <c r="AA300" s="255"/>
      <c r="AB300" s="280"/>
      <c r="AC300" s="469"/>
    </row>
    <row r="301" spans="2:29" ht="15">
      <c r="B301" s="228" t="s">
        <v>147</v>
      </c>
      <c r="C301" s="229"/>
      <c r="D301" s="343"/>
      <c r="E301" s="255"/>
      <c r="F301" s="343"/>
      <c r="G301" s="255"/>
      <c r="H301" s="343"/>
      <c r="I301" s="255"/>
      <c r="J301" s="343"/>
      <c r="K301" s="255"/>
      <c r="L301" s="343"/>
      <c r="M301" s="255"/>
      <c r="N301" s="343"/>
      <c r="O301" s="255"/>
      <c r="P301" s="343"/>
      <c r="R301" s="343"/>
      <c r="S301" s="255"/>
      <c r="T301" s="287"/>
      <c r="U301" s="255"/>
      <c r="V301" s="287"/>
      <c r="W301" s="255"/>
      <c r="X301" s="287"/>
      <c r="Y301" s="255"/>
      <c r="Z301" s="287"/>
      <c r="AA301" s="255"/>
      <c r="AB301" s="280"/>
      <c r="AC301" s="469"/>
    </row>
    <row r="302" spans="2:29" ht="15">
      <c r="B302" s="344" t="s">
        <v>151</v>
      </c>
      <c r="C302" s="231"/>
      <c r="D302" s="343"/>
      <c r="E302" s="255"/>
      <c r="F302" s="343"/>
      <c r="G302" s="255"/>
      <c r="H302" s="343"/>
      <c r="I302" s="255"/>
      <c r="J302" s="343"/>
      <c r="K302" s="255"/>
      <c r="L302" s="343"/>
      <c r="M302" s="255"/>
      <c r="N302" s="343"/>
      <c r="O302" s="255"/>
      <c r="P302" s="343"/>
      <c r="R302" s="343"/>
      <c r="S302" s="255"/>
      <c r="T302" s="287"/>
      <c r="U302" s="255"/>
      <c r="V302" s="287"/>
      <c r="W302" s="255"/>
      <c r="X302" s="287"/>
      <c r="Y302" s="255"/>
      <c r="Z302" s="287"/>
      <c r="AA302" s="255"/>
      <c r="AB302" s="280"/>
      <c r="AC302" s="469"/>
    </row>
    <row r="303" spans="2:29" ht="15">
      <c r="B303" s="344" t="s">
        <v>152</v>
      </c>
      <c r="C303" s="231"/>
      <c r="D303" s="343"/>
      <c r="E303" s="255"/>
      <c r="F303" s="343"/>
      <c r="G303" s="255"/>
      <c r="H303" s="343"/>
      <c r="I303" s="255"/>
      <c r="J303" s="343"/>
      <c r="K303" s="255"/>
      <c r="L303" s="343"/>
      <c r="M303" s="255"/>
      <c r="N303" s="343"/>
      <c r="O303" s="255"/>
      <c r="P303" s="343"/>
      <c r="R303" s="343"/>
      <c r="S303" s="255"/>
      <c r="T303" s="287"/>
      <c r="U303" s="255"/>
      <c r="V303" s="287"/>
      <c r="W303" s="255"/>
      <c r="X303" s="287"/>
      <c r="Y303" s="255"/>
      <c r="Z303" s="287"/>
      <c r="AA303" s="255"/>
      <c r="AB303" s="280"/>
      <c r="AC303" s="469"/>
    </row>
    <row r="304" spans="2:29" ht="15">
      <c r="B304" s="344" t="s">
        <v>153</v>
      </c>
      <c r="C304" s="231"/>
      <c r="D304" s="343"/>
      <c r="E304" s="255"/>
      <c r="F304" s="343"/>
      <c r="G304" s="255"/>
      <c r="H304" s="343"/>
      <c r="I304" s="255"/>
      <c r="J304" s="343"/>
      <c r="K304" s="255"/>
      <c r="L304" s="287"/>
      <c r="M304" s="255"/>
      <c r="N304" s="287"/>
      <c r="O304" s="255"/>
      <c r="P304" s="287"/>
      <c r="R304" s="287"/>
      <c r="S304" s="255"/>
      <c r="T304" s="287"/>
      <c r="U304" s="255"/>
      <c r="V304" s="287"/>
      <c r="W304" s="255"/>
      <c r="X304" s="287"/>
      <c r="Y304" s="255"/>
      <c r="Z304" s="287"/>
      <c r="AA304" s="255"/>
      <c r="AB304" s="280"/>
      <c r="AC304" s="469"/>
    </row>
    <row r="305" spans="2:29" ht="15">
      <c r="B305" s="344" t="s">
        <v>164</v>
      </c>
      <c r="C305" s="231"/>
      <c r="D305" s="343"/>
      <c r="E305" s="255"/>
      <c r="F305" s="343"/>
      <c r="G305" s="255"/>
      <c r="H305" s="343"/>
      <c r="I305" s="255"/>
      <c r="J305" s="343"/>
      <c r="K305" s="255"/>
      <c r="L305" s="343"/>
      <c r="M305" s="255"/>
      <c r="N305" s="343"/>
      <c r="O305" s="255"/>
      <c r="P305" s="343"/>
      <c r="R305" s="343"/>
      <c r="S305" s="255"/>
      <c r="T305" s="287"/>
      <c r="U305" s="255"/>
      <c r="V305" s="287"/>
      <c r="W305" s="255"/>
      <c r="X305" s="287"/>
      <c r="Y305" s="255"/>
      <c r="Z305" s="287"/>
      <c r="AA305" s="255"/>
      <c r="AB305" s="280"/>
      <c r="AC305" s="469"/>
    </row>
    <row r="306" spans="2:29" ht="15">
      <c r="B306" s="344" t="s">
        <v>2</v>
      </c>
      <c r="C306" s="231"/>
      <c r="D306" s="343"/>
      <c r="E306" s="255"/>
      <c r="F306" s="343"/>
      <c r="G306" s="255"/>
      <c r="H306" s="343"/>
      <c r="I306" s="255"/>
      <c r="J306" s="343"/>
      <c r="K306" s="255"/>
      <c r="L306" s="343"/>
      <c r="M306" s="255"/>
      <c r="N306" s="343"/>
      <c r="O306" s="255"/>
      <c r="P306" s="343"/>
      <c r="R306" s="343"/>
      <c r="S306" s="255"/>
      <c r="T306" s="287"/>
      <c r="U306" s="255"/>
      <c r="V306" s="287"/>
      <c r="W306" s="255"/>
      <c r="X306" s="287"/>
      <c r="Y306" s="255"/>
      <c r="Z306" s="287"/>
      <c r="AA306" s="255"/>
      <c r="AB306" s="280"/>
      <c r="AC306" s="469"/>
    </row>
    <row r="307" spans="2:29" ht="15">
      <c r="B307" s="344" t="s">
        <v>222</v>
      </c>
      <c r="C307" s="231"/>
      <c r="D307" s="462">
        <v>1</v>
      </c>
      <c r="E307" s="451"/>
      <c r="F307" s="462">
        <v>1</v>
      </c>
      <c r="G307" s="451"/>
      <c r="H307" s="462">
        <v>1</v>
      </c>
      <c r="I307" s="451"/>
      <c r="J307" s="462">
        <v>1</v>
      </c>
      <c r="K307" s="451"/>
      <c r="L307" s="462">
        <v>1</v>
      </c>
      <c r="M307" s="451"/>
      <c r="N307" s="462">
        <v>1</v>
      </c>
      <c r="O307" s="451"/>
      <c r="P307" s="462">
        <v>1</v>
      </c>
      <c r="Q307" s="456"/>
      <c r="R307" s="462">
        <v>1</v>
      </c>
      <c r="S307" s="451"/>
      <c r="T307" s="463">
        <v>1</v>
      </c>
      <c r="U307" s="451"/>
      <c r="V307" s="463">
        <v>1</v>
      </c>
      <c r="W307" s="451"/>
      <c r="X307" s="463">
        <v>1</v>
      </c>
      <c r="Y307" s="451"/>
      <c r="Z307" s="463">
        <v>1</v>
      </c>
      <c r="AA307" s="451"/>
      <c r="AB307" s="457">
        <f>AVERAGE(D307:Z307)</f>
        <v>1</v>
      </c>
      <c r="AC307" s="469"/>
    </row>
    <row r="308" spans="2:29" ht="15">
      <c r="B308" s="344" t="s">
        <v>223</v>
      </c>
      <c r="C308" s="231"/>
      <c r="D308" s="345"/>
      <c r="E308" s="255"/>
      <c r="F308" s="345"/>
      <c r="G308" s="255"/>
      <c r="H308" s="345"/>
      <c r="I308" s="255"/>
      <c r="J308" s="345"/>
      <c r="K308" s="255"/>
      <c r="L308" s="345"/>
      <c r="M308" s="255"/>
      <c r="N308" s="345"/>
      <c r="O308" s="255"/>
      <c r="P308" s="345"/>
      <c r="R308" s="345"/>
      <c r="S308" s="255"/>
      <c r="T308" s="345"/>
      <c r="U308" s="255"/>
      <c r="V308" s="287"/>
      <c r="W308" s="255"/>
      <c r="X308" s="287"/>
      <c r="Y308" s="255"/>
      <c r="Z308" s="287"/>
      <c r="AA308" s="255"/>
      <c r="AB308" s="280"/>
      <c r="AC308" s="469"/>
    </row>
    <row r="309" spans="2:29" ht="15">
      <c r="B309" s="344" t="s">
        <v>317</v>
      </c>
      <c r="C309" s="231"/>
      <c r="D309" s="462">
        <v>5</v>
      </c>
      <c r="E309" s="451"/>
      <c r="F309" s="462">
        <v>5</v>
      </c>
      <c r="G309" s="451"/>
      <c r="H309" s="462">
        <v>5</v>
      </c>
      <c r="I309" s="451"/>
      <c r="J309" s="462">
        <v>4</v>
      </c>
      <c r="K309" s="451"/>
      <c r="L309" s="462">
        <v>5</v>
      </c>
      <c r="M309" s="451"/>
      <c r="N309" s="462">
        <v>5</v>
      </c>
      <c r="O309" s="451"/>
      <c r="P309" s="462">
        <v>5</v>
      </c>
      <c r="Q309" s="456"/>
      <c r="R309" s="462">
        <v>5</v>
      </c>
      <c r="S309" s="451"/>
      <c r="T309" s="462">
        <v>6</v>
      </c>
      <c r="U309" s="451"/>
      <c r="V309" s="463">
        <v>6</v>
      </c>
      <c r="W309" s="451"/>
      <c r="X309" s="463">
        <v>6</v>
      </c>
      <c r="Y309" s="451"/>
      <c r="Z309" s="463">
        <v>6</v>
      </c>
      <c r="AA309" s="451"/>
      <c r="AB309" s="457">
        <f>AVERAGE(D309:Z309)</f>
        <v>5.25</v>
      </c>
      <c r="AC309" s="469"/>
    </row>
    <row r="310" spans="2:29" ht="15">
      <c r="B310" s="344" t="s">
        <v>318</v>
      </c>
      <c r="C310" s="231"/>
      <c r="D310" s="462">
        <v>1</v>
      </c>
      <c r="E310" s="451"/>
      <c r="F310" s="462">
        <v>1</v>
      </c>
      <c r="G310" s="451"/>
      <c r="H310" s="462">
        <v>1</v>
      </c>
      <c r="I310" s="451"/>
      <c r="J310" s="462">
        <v>1</v>
      </c>
      <c r="K310" s="451"/>
      <c r="L310" s="462">
        <v>1</v>
      </c>
      <c r="M310" s="451"/>
      <c r="N310" s="462">
        <v>1</v>
      </c>
      <c r="O310" s="451"/>
      <c r="P310" s="462">
        <v>1</v>
      </c>
      <c r="Q310" s="456"/>
      <c r="R310" s="462">
        <v>1</v>
      </c>
      <c r="S310" s="451"/>
      <c r="T310" s="463">
        <v>1</v>
      </c>
      <c r="U310" s="451"/>
      <c r="V310" s="463">
        <v>1</v>
      </c>
      <c r="W310" s="451"/>
      <c r="X310" s="463">
        <v>1</v>
      </c>
      <c r="Y310" s="451"/>
      <c r="Z310" s="463">
        <v>1</v>
      </c>
      <c r="AA310" s="451"/>
      <c r="AB310" s="457">
        <f>AVERAGE(D310:Z310)</f>
        <v>1</v>
      </c>
      <c r="AC310" s="469"/>
    </row>
    <row r="311" spans="2:29" ht="15">
      <c r="B311" s="344" t="s">
        <v>154</v>
      </c>
      <c r="C311" s="231"/>
      <c r="D311" s="345"/>
      <c r="E311" s="255"/>
      <c r="F311" s="345"/>
      <c r="G311" s="255"/>
      <c r="H311" s="345"/>
      <c r="I311" s="255"/>
      <c r="J311" s="345"/>
      <c r="K311" s="255"/>
      <c r="L311" s="345"/>
      <c r="M311" s="255"/>
      <c r="N311" s="345"/>
      <c r="O311" s="255"/>
      <c r="P311" s="345"/>
      <c r="R311" s="345"/>
      <c r="S311" s="255"/>
      <c r="T311" s="287"/>
      <c r="U311" s="255"/>
      <c r="V311" s="287"/>
      <c r="W311" s="255"/>
      <c r="X311" s="287"/>
      <c r="Y311" s="255"/>
      <c r="Z311" s="287"/>
      <c r="AA311" s="255"/>
      <c r="AB311" s="280"/>
      <c r="AC311" s="469"/>
    </row>
    <row r="312" spans="2:29" ht="15">
      <c r="B312" s="344" t="s">
        <v>155</v>
      </c>
      <c r="C312" s="231"/>
      <c r="D312" s="345"/>
      <c r="E312" s="255"/>
      <c r="F312" s="345"/>
      <c r="G312" s="255"/>
      <c r="H312" s="345"/>
      <c r="I312" s="255"/>
      <c r="J312" s="345"/>
      <c r="K312" s="255"/>
      <c r="L312" s="345"/>
      <c r="M312" s="255"/>
      <c r="N312" s="345"/>
      <c r="O312" s="255"/>
      <c r="P312" s="345"/>
      <c r="R312" s="345"/>
      <c r="S312" s="255"/>
      <c r="T312" s="287"/>
      <c r="U312" s="255"/>
      <c r="V312" s="287"/>
      <c r="W312" s="255"/>
      <c r="X312" s="287"/>
      <c r="Y312" s="255"/>
      <c r="Z312" s="287"/>
      <c r="AA312" s="255"/>
      <c r="AB312" s="280"/>
      <c r="AC312" s="469"/>
    </row>
    <row r="313" spans="2:29" ht="15">
      <c r="B313" s="344" t="s">
        <v>163</v>
      </c>
      <c r="C313" s="231"/>
      <c r="D313" s="345"/>
      <c r="E313" s="255"/>
      <c r="F313" s="345"/>
      <c r="G313" s="255"/>
      <c r="H313" s="345"/>
      <c r="I313" s="255"/>
      <c r="J313" s="345"/>
      <c r="K313" s="255"/>
      <c r="L313" s="287"/>
      <c r="M313" s="255"/>
      <c r="N313" s="287"/>
      <c r="O313" s="255"/>
      <c r="P313" s="287"/>
      <c r="R313" s="287"/>
      <c r="S313" s="255"/>
      <c r="T313" s="287"/>
      <c r="U313" s="255"/>
      <c r="V313" s="287"/>
      <c r="W313" s="255"/>
      <c r="X313" s="287"/>
      <c r="Y313" s="255"/>
      <c r="Z313" s="287"/>
      <c r="AA313" s="255"/>
      <c r="AB313" s="280"/>
      <c r="AC313" s="469"/>
    </row>
    <row r="314" spans="2:29" ht="15">
      <c r="B314" s="228" t="s">
        <v>157</v>
      </c>
      <c r="C314" s="231"/>
      <c r="D314" s="345"/>
      <c r="E314" s="255"/>
      <c r="F314" s="345"/>
      <c r="G314" s="255"/>
      <c r="H314" s="345"/>
      <c r="I314" s="255"/>
      <c r="J314" s="345"/>
      <c r="K314" s="255"/>
      <c r="L314" s="345"/>
      <c r="M314" s="255"/>
      <c r="N314" s="345"/>
      <c r="O314" s="255"/>
      <c r="P314" s="345"/>
      <c r="R314" s="345"/>
      <c r="S314" s="255"/>
      <c r="T314" s="345"/>
      <c r="U314" s="255"/>
      <c r="V314" s="287"/>
      <c r="W314" s="255"/>
      <c r="X314" s="287"/>
      <c r="Y314" s="255"/>
      <c r="Z314" s="287"/>
      <c r="AA314" s="255"/>
      <c r="AB314" s="280"/>
      <c r="AC314" s="469"/>
    </row>
    <row r="315" spans="2:29" ht="15">
      <c r="B315" s="228" t="s">
        <v>319</v>
      </c>
      <c r="C315" s="231"/>
      <c r="D315" s="345"/>
      <c r="E315" s="255"/>
      <c r="F315" s="345"/>
      <c r="G315" s="255"/>
      <c r="H315" s="345"/>
      <c r="I315" s="255"/>
      <c r="J315" s="345"/>
      <c r="K315" s="255"/>
      <c r="L315" s="345"/>
      <c r="M315" s="255"/>
      <c r="N315" s="345"/>
      <c r="O315" s="255"/>
      <c r="P315" s="345"/>
      <c r="R315" s="345"/>
      <c r="S315" s="255"/>
      <c r="T315" s="345"/>
      <c r="U315" s="255"/>
      <c r="V315" s="287"/>
      <c r="W315" s="255"/>
      <c r="X315" s="287"/>
      <c r="Y315" s="255"/>
      <c r="Z315" s="287"/>
      <c r="AA315" s="255"/>
      <c r="AB315" s="280"/>
      <c r="AC315" s="469"/>
    </row>
    <row r="316" spans="2:29" ht="15">
      <c r="B316" s="228" t="s">
        <v>320</v>
      </c>
      <c r="C316" s="231"/>
      <c r="D316" s="345"/>
      <c r="E316" s="255"/>
      <c r="F316" s="345"/>
      <c r="G316" s="255"/>
      <c r="H316" s="345"/>
      <c r="I316" s="255"/>
      <c r="J316" s="345"/>
      <c r="K316" s="255"/>
      <c r="L316" s="345"/>
      <c r="M316" s="255"/>
      <c r="N316" s="345"/>
      <c r="O316" s="255"/>
      <c r="P316" s="345"/>
      <c r="R316" s="345"/>
      <c r="S316" s="255"/>
      <c r="T316" s="287"/>
      <c r="U316" s="255"/>
      <c r="V316" s="287"/>
      <c r="W316" s="255"/>
      <c r="X316" s="287"/>
      <c r="Y316" s="255"/>
      <c r="Z316" s="287"/>
      <c r="AA316" s="255"/>
      <c r="AB316" s="280"/>
      <c r="AC316" s="469"/>
    </row>
    <row r="317" spans="2:29" ht="15">
      <c r="B317" s="228" t="s">
        <v>321</v>
      </c>
      <c r="C317" s="445"/>
      <c r="D317" s="345"/>
      <c r="E317" s="446"/>
      <c r="F317" s="345"/>
      <c r="G317" s="446"/>
      <c r="H317" s="345"/>
      <c r="I317" s="446"/>
      <c r="J317" s="345"/>
      <c r="K317" s="446">
        <v>1</v>
      </c>
      <c r="L317" s="345"/>
      <c r="M317" s="446"/>
      <c r="N317" s="345"/>
      <c r="O317" s="446"/>
      <c r="P317" s="345"/>
      <c r="Q317" s="277"/>
      <c r="R317" s="345"/>
      <c r="S317" s="446"/>
      <c r="T317" s="345"/>
      <c r="U317" s="446"/>
      <c r="V317" s="287"/>
      <c r="W317" s="446"/>
      <c r="X317" s="287"/>
      <c r="Y317" s="446"/>
      <c r="Z317" s="287"/>
      <c r="AA317" s="446"/>
      <c r="AB317" s="280"/>
      <c r="AC317" s="469"/>
    </row>
    <row r="318" spans="2:29" ht="15">
      <c r="B318" s="230" t="s">
        <v>158</v>
      </c>
      <c r="C318" s="231"/>
      <c r="D318" s="345"/>
      <c r="E318" s="255"/>
      <c r="F318" s="345"/>
      <c r="G318" s="255"/>
      <c r="H318" s="345"/>
      <c r="I318" s="255"/>
      <c r="J318" s="345"/>
      <c r="K318" s="255"/>
      <c r="L318" s="287"/>
      <c r="M318" s="255"/>
      <c r="N318" s="287"/>
      <c r="O318" s="255"/>
      <c r="P318" s="287"/>
      <c r="R318" s="287"/>
      <c r="S318" s="255"/>
      <c r="T318" s="287"/>
      <c r="U318" s="255"/>
      <c r="V318" s="287"/>
      <c r="W318" s="255"/>
      <c r="X318" s="287"/>
      <c r="Y318" s="255"/>
      <c r="Z318" s="287"/>
      <c r="AA318" s="255"/>
      <c r="AB318" s="280"/>
      <c r="AC318" s="469"/>
    </row>
    <row r="319" spans="2:29" ht="15">
      <c r="B319" s="230" t="s">
        <v>159</v>
      </c>
      <c r="C319" s="231"/>
      <c r="D319" s="345"/>
      <c r="E319" s="255"/>
      <c r="F319" s="345"/>
      <c r="G319" s="255"/>
      <c r="H319" s="345"/>
      <c r="I319" s="255"/>
      <c r="J319" s="345"/>
      <c r="K319" s="255"/>
      <c r="L319" s="287"/>
      <c r="M319" s="255"/>
      <c r="N319" s="287"/>
      <c r="O319" s="255"/>
      <c r="P319" s="287"/>
      <c r="R319" s="287"/>
      <c r="S319" s="255"/>
      <c r="T319" s="287"/>
      <c r="U319" s="255"/>
      <c r="V319" s="287"/>
      <c r="W319" s="255"/>
      <c r="X319" s="287"/>
      <c r="Y319" s="255"/>
      <c r="Z319" s="287"/>
      <c r="AA319" s="255"/>
      <c r="AB319" s="280"/>
      <c r="AC319" s="469"/>
    </row>
    <row r="320" spans="2:29" ht="15">
      <c r="B320" s="230" t="s">
        <v>160</v>
      </c>
      <c r="C320" s="231"/>
      <c r="D320" s="345"/>
      <c r="E320" s="255"/>
      <c r="F320" s="345"/>
      <c r="G320" s="255"/>
      <c r="H320" s="345"/>
      <c r="I320" s="255"/>
      <c r="J320" s="345"/>
      <c r="K320" s="255"/>
      <c r="L320" s="345"/>
      <c r="M320" s="255"/>
      <c r="N320" s="345"/>
      <c r="O320" s="255"/>
      <c r="P320" s="287"/>
      <c r="R320" s="287"/>
      <c r="S320" s="255"/>
      <c r="T320" s="287"/>
      <c r="U320" s="255"/>
      <c r="V320" s="287"/>
      <c r="W320" s="255"/>
      <c r="X320" s="287"/>
      <c r="Y320" s="255"/>
      <c r="Z320" s="287"/>
      <c r="AA320" s="255"/>
      <c r="AB320" s="280"/>
      <c r="AC320" s="469"/>
    </row>
    <row r="321" spans="2:29" ht="15">
      <c r="B321" s="230" t="s">
        <v>322</v>
      </c>
      <c r="C321" s="231"/>
      <c r="D321" s="345"/>
      <c r="E321" s="255"/>
      <c r="F321" s="345"/>
      <c r="G321" s="255"/>
      <c r="H321" s="345"/>
      <c r="I321" s="255"/>
      <c r="J321" s="345"/>
      <c r="K321" s="255"/>
      <c r="L321" s="345"/>
      <c r="M321" s="255"/>
      <c r="N321" s="345"/>
      <c r="O321" s="255"/>
      <c r="P321" s="345"/>
      <c r="R321" s="345"/>
      <c r="S321" s="255"/>
      <c r="T321" s="345"/>
      <c r="U321" s="255"/>
      <c r="V321" s="287"/>
      <c r="W321" s="255"/>
      <c r="X321" s="287"/>
      <c r="Y321" s="255"/>
      <c r="Z321" s="287"/>
      <c r="AA321" s="255"/>
      <c r="AB321" s="280"/>
      <c r="AC321" s="469"/>
    </row>
    <row r="322" spans="2:29" ht="15">
      <c r="B322" s="230" t="s">
        <v>225</v>
      </c>
      <c r="C322" s="231"/>
      <c r="D322" s="345"/>
      <c r="E322" s="255"/>
      <c r="F322" s="345"/>
      <c r="G322" s="255"/>
      <c r="H322" s="345"/>
      <c r="I322" s="255"/>
      <c r="J322" s="345"/>
      <c r="K322" s="255"/>
      <c r="L322" s="345"/>
      <c r="M322" s="255"/>
      <c r="N322" s="345"/>
      <c r="O322" s="255"/>
      <c r="P322" s="345"/>
      <c r="R322" s="345"/>
      <c r="S322" s="255"/>
      <c r="T322" s="287"/>
      <c r="U322" s="255"/>
      <c r="V322" s="287"/>
      <c r="W322" s="255"/>
      <c r="X322" s="287"/>
      <c r="Y322" s="255"/>
      <c r="Z322" s="287"/>
      <c r="AA322" s="255"/>
      <c r="AB322" s="280"/>
      <c r="AC322" s="469"/>
    </row>
    <row r="323" spans="2:29" ht="15">
      <c r="B323" s="230" t="s">
        <v>161</v>
      </c>
      <c r="C323" s="231"/>
      <c r="D323" s="345"/>
      <c r="E323" s="255"/>
      <c r="F323" s="343"/>
      <c r="G323" s="255"/>
      <c r="H323" s="287"/>
      <c r="I323" s="255"/>
      <c r="J323" s="287"/>
      <c r="K323" s="255"/>
      <c r="L323" s="287"/>
      <c r="M323" s="255"/>
      <c r="N323" s="287"/>
      <c r="O323" s="255"/>
      <c r="P323" s="287"/>
      <c r="R323" s="287"/>
      <c r="S323" s="255"/>
      <c r="T323" s="287"/>
      <c r="U323" s="255"/>
      <c r="V323" s="287"/>
      <c r="W323" s="255"/>
      <c r="X323" s="287"/>
      <c r="Y323" s="255"/>
      <c r="Z323" s="287"/>
      <c r="AA323" s="255"/>
      <c r="AB323" s="280"/>
      <c r="AC323" s="469"/>
    </row>
    <row r="324" spans="2:29" ht="15">
      <c r="B324" s="230" t="s">
        <v>162</v>
      </c>
      <c r="C324" s="231"/>
      <c r="D324" s="346"/>
      <c r="E324" s="255"/>
      <c r="F324" s="347"/>
      <c r="G324" s="255"/>
      <c r="H324" s="348"/>
      <c r="I324" s="255"/>
      <c r="J324" s="348"/>
      <c r="K324" s="255"/>
      <c r="L324" s="348"/>
      <c r="M324" s="255"/>
      <c r="N324" s="348"/>
      <c r="O324" s="255"/>
      <c r="P324" s="348"/>
      <c r="R324" s="348"/>
      <c r="S324" s="255"/>
      <c r="T324" s="348"/>
      <c r="U324" s="255"/>
      <c r="V324" s="348"/>
      <c r="W324" s="255"/>
      <c r="X324" s="348"/>
      <c r="Y324" s="255"/>
      <c r="Z324" s="348"/>
      <c r="AA324" s="255"/>
      <c r="AB324" s="280"/>
      <c r="AC324" s="469"/>
    </row>
    <row r="325" spans="2:29" ht="15">
      <c r="B325" s="309" t="s">
        <v>284</v>
      </c>
      <c r="C325" s="310"/>
      <c r="D325" s="349">
        <f>+SUM(D300:D324)</f>
        <v>7</v>
      </c>
      <c r="E325" s="350"/>
      <c r="F325" s="349">
        <f>+SUM(F300:F324)</f>
        <v>7</v>
      </c>
      <c r="G325" s="350"/>
      <c r="H325" s="349">
        <f>+SUM(H300:H324)</f>
        <v>7</v>
      </c>
      <c r="I325" s="350"/>
      <c r="J325" s="349">
        <f>+SUM(J300:J324)</f>
        <v>6</v>
      </c>
      <c r="K325" s="350"/>
      <c r="L325" s="349">
        <f>+SUM(L300:L324)</f>
        <v>7</v>
      </c>
      <c r="M325" s="350"/>
      <c r="N325" s="349">
        <f>+SUM(N300:N324)</f>
        <v>7</v>
      </c>
      <c r="O325" s="350"/>
      <c r="P325" s="349">
        <f>+SUM(P300:P324)</f>
        <v>7</v>
      </c>
      <c r="Q325" s="350"/>
      <c r="R325" s="349">
        <f>+SUM(R300:R324)</f>
        <v>7</v>
      </c>
      <c r="S325" s="350"/>
      <c r="T325" s="349">
        <f>+SUM(T300:T324)</f>
        <v>8</v>
      </c>
      <c r="U325" s="350"/>
      <c r="V325" s="349">
        <f>SUM(V300:W324)</f>
        <v>8</v>
      </c>
      <c r="W325" s="350"/>
      <c r="X325" s="349">
        <f>SUM(X300:Y324)</f>
        <v>8</v>
      </c>
      <c r="Y325" s="350"/>
      <c r="Z325" s="349">
        <f>SUM(Z300:AA324)</f>
        <v>8</v>
      </c>
      <c r="AA325" s="250"/>
      <c r="AB325" s="351">
        <f>AVERAGE(D325:Z325)</f>
        <v>7.25</v>
      </c>
      <c r="AC325" s="469"/>
    </row>
    <row r="326" spans="1:29" ht="8.25" customHeight="1">
      <c r="A326" s="111"/>
      <c r="B326" s="333"/>
      <c r="D326" s="200"/>
      <c r="F326" s="180"/>
      <c r="H326" s="180"/>
      <c r="J326" s="180"/>
      <c r="L326" s="180"/>
      <c r="N326" s="180"/>
      <c r="P326" s="180"/>
      <c r="R326" s="180"/>
      <c r="T326" s="180"/>
      <c r="V326" s="180"/>
      <c r="X326" s="180"/>
      <c r="Y326" s="180"/>
      <c r="Z326" s="180"/>
      <c r="AB326" s="246"/>
      <c r="AC326" s="467"/>
    </row>
    <row r="327" spans="2:29" ht="30" customHeight="1">
      <c r="B327" s="232" t="s">
        <v>221</v>
      </c>
      <c r="C327" s="233"/>
      <c r="D327" s="177" t="s">
        <v>10</v>
      </c>
      <c r="E327" s="178"/>
      <c r="F327" s="179" t="s">
        <v>24</v>
      </c>
      <c r="G327" s="178"/>
      <c r="H327" s="179" t="s">
        <v>25</v>
      </c>
      <c r="I327" s="178"/>
      <c r="J327" s="179" t="s">
        <v>26</v>
      </c>
      <c r="K327" s="178"/>
      <c r="L327" s="179" t="s">
        <v>27</v>
      </c>
      <c r="M327" s="178"/>
      <c r="N327" s="179" t="s">
        <v>28</v>
      </c>
      <c r="O327" s="178"/>
      <c r="P327" s="179" t="s">
        <v>29</v>
      </c>
      <c r="R327" s="179" t="s">
        <v>30</v>
      </c>
      <c r="S327" s="178"/>
      <c r="T327" s="179" t="s">
        <v>31</v>
      </c>
      <c r="U327" s="178"/>
      <c r="V327" s="179" t="s">
        <v>32</v>
      </c>
      <c r="W327" s="178"/>
      <c r="X327" s="179" t="s">
        <v>33</v>
      </c>
      <c r="Y327" s="178"/>
      <c r="Z327" s="179" t="s">
        <v>34</v>
      </c>
      <c r="AA327" s="178"/>
      <c r="AB327" s="181" t="s">
        <v>353</v>
      </c>
      <c r="AC327" s="469"/>
    </row>
    <row r="328" spans="2:29" ht="15">
      <c r="B328" s="228" t="s">
        <v>330</v>
      </c>
      <c r="C328" s="229"/>
      <c r="D328" s="343" t="s">
        <v>315</v>
      </c>
      <c r="E328" s="352"/>
      <c r="F328" s="353" t="s">
        <v>315</v>
      </c>
      <c r="G328" s="352"/>
      <c r="H328" s="353" t="s">
        <v>315</v>
      </c>
      <c r="I328" s="352"/>
      <c r="J328" s="353" t="s">
        <v>315</v>
      </c>
      <c r="K328" s="352"/>
      <c r="L328" s="353" t="s">
        <v>315</v>
      </c>
      <c r="M328" s="352"/>
      <c r="N328" s="353" t="s">
        <v>315</v>
      </c>
      <c r="O328" s="352"/>
      <c r="P328" s="353" t="s">
        <v>315</v>
      </c>
      <c r="Q328" s="352"/>
      <c r="R328" s="353" t="s">
        <v>315</v>
      </c>
      <c r="S328" s="352"/>
      <c r="T328" s="353" t="s">
        <v>315</v>
      </c>
      <c r="U328" s="352"/>
      <c r="V328" s="353" t="s">
        <v>315</v>
      </c>
      <c r="W328" s="352"/>
      <c r="X328" s="353" t="s">
        <v>315</v>
      </c>
      <c r="Y328" s="352"/>
      <c r="Z328" s="353" t="s">
        <v>315</v>
      </c>
      <c r="AA328" s="352"/>
      <c r="AB328" s="354" t="e">
        <f>AVERAGE(D328:Z328)</f>
        <v>#DIV/0!</v>
      </c>
      <c r="AC328" s="466"/>
    </row>
    <row r="329" spans="2:29" ht="15">
      <c r="B329" s="228" t="s">
        <v>331</v>
      </c>
      <c r="C329" s="229"/>
      <c r="D329" s="343" t="s">
        <v>315</v>
      </c>
      <c r="E329" s="352"/>
      <c r="F329" s="353" t="s">
        <v>315</v>
      </c>
      <c r="G329" s="352"/>
      <c r="H329" s="353" t="s">
        <v>315</v>
      </c>
      <c r="I329" s="352"/>
      <c r="J329" s="353" t="s">
        <v>315</v>
      </c>
      <c r="K329" s="352"/>
      <c r="L329" s="353" t="s">
        <v>315</v>
      </c>
      <c r="M329" s="352"/>
      <c r="N329" s="353" t="s">
        <v>315</v>
      </c>
      <c r="O329" s="352"/>
      <c r="P329" s="353" t="s">
        <v>315</v>
      </c>
      <c r="Q329" s="352"/>
      <c r="R329" s="353" t="s">
        <v>315</v>
      </c>
      <c r="S329" s="352"/>
      <c r="T329" s="353" t="s">
        <v>315</v>
      </c>
      <c r="U329" s="352"/>
      <c r="V329" s="353" t="s">
        <v>315</v>
      </c>
      <c r="W329" s="352"/>
      <c r="X329" s="353" t="s">
        <v>315</v>
      </c>
      <c r="Y329" s="352"/>
      <c r="Z329" s="353" t="s">
        <v>315</v>
      </c>
      <c r="AA329" s="352"/>
      <c r="AB329" s="354" t="e">
        <f>AVERAGE(D329:Z329)</f>
        <v>#DIV/0!</v>
      </c>
      <c r="AC329" s="466"/>
    </row>
    <row r="330" spans="2:29" ht="15">
      <c r="B330" s="309" t="s">
        <v>279</v>
      </c>
      <c r="C330" s="310"/>
      <c r="D330" s="355" t="s">
        <v>315</v>
      </c>
      <c r="E330" s="268"/>
      <c r="F330" s="356" t="s">
        <v>315</v>
      </c>
      <c r="G330" s="255"/>
      <c r="H330" s="356" t="s">
        <v>315</v>
      </c>
      <c r="I330" s="268"/>
      <c r="J330" s="356" t="s">
        <v>315</v>
      </c>
      <c r="K330" s="268"/>
      <c r="L330" s="356" t="s">
        <v>315</v>
      </c>
      <c r="M330" s="268"/>
      <c r="N330" s="356" t="s">
        <v>315</v>
      </c>
      <c r="O330" s="268"/>
      <c r="P330" s="356" t="s">
        <v>315</v>
      </c>
      <c r="Q330" s="268"/>
      <c r="R330" s="356" t="s">
        <v>315</v>
      </c>
      <c r="S330" s="268"/>
      <c r="T330" s="356" t="s">
        <v>315</v>
      </c>
      <c r="U330" s="268"/>
      <c r="V330" s="356" t="s">
        <v>315</v>
      </c>
      <c r="W330" s="268"/>
      <c r="X330" s="356" t="s">
        <v>315</v>
      </c>
      <c r="Y330" s="268"/>
      <c r="Z330" s="356" t="s">
        <v>315</v>
      </c>
      <c r="AA330" s="268"/>
      <c r="AB330" s="356" t="e">
        <f>AVERAGE(D330:Z330)</f>
        <v>#DIV/0!</v>
      </c>
      <c r="AC330" s="468"/>
    </row>
    <row r="331" spans="1:29" ht="6.75" customHeight="1">
      <c r="A331" s="109"/>
      <c r="B331" s="171"/>
      <c r="C331" s="171"/>
      <c r="D331" s="200"/>
      <c r="F331" s="180"/>
      <c r="H331" s="180"/>
      <c r="J331" s="180"/>
      <c r="L331" s="180"/>
      <c r="N331" s="180"/>
      <c r="P331" s="180"/>
      <c r="R331" s="180"/>
      <c r="T331" s="180"/>
      <c r="V331" s="180"/>
      <c r="X331" s="180"/>
      <c r="Y331" s="180"/>
      <c r="Z331" s="180"/>
      <c r="AB331" s="180"/>
      <c r="AC331" s="473"/>
    </row>
    <row r="332" spans="2:29" ht="30" customHeight="1">
      <c r="B332" s="357" t="s">
        <v>82</v>
      </c>
      <c r="C332" s="233"/>
      <c r="D332" s="358" t="s">
        <v>10</v>
      </c>
      <c r="E332" s="359"/>
      <c r="F332" s="360" t="s">
        <v>24</v>
      </c>
      <c r="G332" s="178"/>
      <c r="H332" s="360" t="s">
        <v>25</v>
      </c>
      <c r="I332" s="359"/>
      <c r="J332" s="360" t="s">
        <v>26</v>
      </c>
      <c r="K332" s="359"/>
      <c r="L332" s="360" t="s">
        <v>27</v>
      </c>
      <c r="M332" s="359"/>
      <c r="N332" s="360" t="s">
        <v>28</v>
      </c>
      <c r="O332" s="359"/>
      <c r="P332" s="179" t="s">
        <v>29</v>
      </c>
      <c r="Q332" s="359"/>
      <c r="R332" s="179" t="s">
        <v>30</v>
      </c>
      <c r="S332" s="359"/>
      <c r="T332" s="179" t="s">
        <v>31</v>
      </c>
      <c r="U332" s="359"/>
      <c r="V332" s="179" t="s">
        <v>32</v>
      </c>
      <c r="W332" s="359"/>
      <c r="X332" s="179" t="s">
        <v>33</v>
      </c>
      <c r="Y332" s="359"/>
      <c r="Z332" s="360" t="s">
        <v>34</v>
      </c>
      <c r="AA332" s="359"/>
      <c r="AB332" s="361" t="s">
        <v>264</v>
      </c>
      <c r="AC332" s="474"/>
    </row>
    <row r="333" spans="1:29" s="135" customFormat="1" ht="15" customHeight="1">
      <c r="A333" s="1"/>
      <c r="B333" s="362" t="s">
        <v>263</v>
      </c>
      <c r="C333" s="363"/>
      <c r="D333" s="400">
        <f>+D337/D336</f>
        <v>0.04921820027443541</v>
      </c>
      <c r="E333" s="400" t="e">
        <f aca="true" t="shared" si="7" ref="E333:Z333">+E337/E336</f>
        <v>#DIV/0!</v>
      </c>
      <c r="F333" s="400">
        <f t="shared" si="7"/>
        <v>0.08340743537838669</v>
      </c>
      <c r="G333" s="400" t="e">
        <f t="shared" si="7"/>
        <v>#DIV/0!</v>
      </c>
      <c r="H333" s="400">
        <f t="shared" si="7"/>
        <v>0.059709775528190547</v>
      </c>
      <c r="I333" s="400" t="e">
        <f t="shared" si="7"/>
        <v>#DIV/0!</v>
      </c>
      <c r="J333" s="400">
        <f t="shared" si="7"/>
        <v>0.06814286435918213</v>
      </c>
      <c r="K333" s="400" t="e">
        <f t="shared" si="7"/>
        <v>#DIV/0!</v>
      </c>
      <c r="L333" s="400">
        <f t="shared" si="7"/>
        <v>0.07392395377554782</v>
      </c>
      <c r="M333" s="400" t="e">
        <f t="shared" si="7"/>
        <v>#DIV/0!</v>
      </c>
      <c r="N333" s="400">
        <f t="shared" si="7"/>
        <v>0.06279163901592075</v>
      </c>
      <c r="O333" s="400" t="e">
        <f t="shared" si="7"/>
        <v>#DIV/0!</v>
      </c>
      <c r="P333" s="400">
        <f t="shared" si="7"/>
        <v>0.06430240371415698</v>
      </c>
      <c r="Q333" s="400" t="e">
        <f t="shared" si="7"/>
        <v>#DIV/0!</v>
      </c>
      <c r="R333" s="400">
        <f t="shared" si="7"/>
        <v>0.08770311737807471</v>
      </c>
      <c r="S333" s="400" t="e">
        <f t="shared" si="7"/>
        <v>#DIV/0!</v>
      </c>
      <c r="T333" s="400">
        <f t="shared" si="7"/>
        <v>0.059869804016433624</v>
      </c>
      <c r="U333" s="400" t="e">
        <f t="shared" si="7"/>
        <v>#DIV/0!</v>
      </c>
      <c r="V333" s="400">
        <f t="shared" si="7"/>
        <v>0.090281215499195</v>
      </c>
      <c r="W333" s="400" t="e">
        <f t="shared" si="7"/>
        <v>#DIV/0!</v>
      </c>
      <c r="X333" s="400">
        <f t="shared" si="7"/>
        <v>0.07626498857351727</v>
      </c>
      <c r="Y333" s="400" t="e">
        <f t="shared" si="7"/>
        <v>#DIV/0!</v>
      </c>
      <c r="Z333" s="400">
        <f t="shared" si="7"/>
        <v>0.11880970111690851</v>
      </c>
      <c r="AA333" s="364"/>
      <c r="AB333" s="400">
        <f>+D333+F333+H333+J333+L333+N333+P333+R333+T333+V333+X333+Z333</f>
        <v>0.8944250986299493</v>
      </c>
      <c r="AC333" s="468"/>
    </row>
    <row r="334" spans="1:29" s="135" customFormat="1" ht="15" customHeight="1">
      <c r="A334" s="1"/>
      <c r="B334" s="365" t="s">
        <v>83</v>
      </c>
      <c r="C334" s="229"/>
      <c r="D334" s="402">
        <v>1177093.02</v>
      </c>
      <c r="E334" s="401"/>
      <c r="F334" s="402">
        <v>1177093.02</v>
      </c>
      <c r="G334" s="401"/>
      <c r="H334" s="402">
        <v>1177093.02</v>
      </c>
      <c r="I334" s="401"/>
      <c r="J334" s="402">
        <v>1177093.02</v>
      </c>
      <c r="K334" s="401"/>
      <c r="L334" s="402">
        <v>1177093.02</v>
      </c>
      <c r="M334" s="401"/>
      <c r="N334" s="402">
        <v>1177093.02</v>
      </c>
      <c r="O334" s="401"/>
      <c r="P334" s="402">
        <v>1177093.02</v>
      </c>
      <c r="Q334" s="401"/>
      <c r="R334" s="402">
        <v>1177093.02</v>
      </c>
      <c r="S334" s="401"/>
      <c r="T334" s="402">
        <v>1177093.02</v>
      </c>
      <c r="U334" s="402"/>
      <c r="V334" s="402">
        <v>1177093.02</v>
      </c>
      <c r="W334" s="401"/>
      <c r="X334" s="402">
        <v>1177093.02</v>
      </c>
      <c r="Y334" s="402"/>
      <c r="Z334" s="402">
        <v>1177093.02</v>
      </c>
      <c r="AA334" s="366"/>
      <c r="AB334" s="402">
        <f>+Z334</f>
        <v>1177093.02</v>
      </c>
      <c r="AC334" s="472"/>
    </row>
    <row r="335" spans="1:29" s="135" customFormat="1" ht="15" customHeight="1">
      <c r="A335" s="1"/>
      <c r="B335" s="228" t="s">
        <v>84</v>
      </c>
      <c r="C335" s="231"/>
      <c r="D335" s="403"/>
      <c r="E335" s="401"/>
      <c r="F335" s="403"/>
      <c r="G335" s="401"/>
      <c r="H335" s="403"/>
      <c r="I335" s="401"/>
      <c r="J335" s="403"/>
      <c r="K335" s="401"/>
      <c r="L335" s="403"/>
      <c r="M335" s="401"/>
      <c r="N335" s="403"/>
      <c r="O335" s="401"/>
      <c r="P335" s="403">
        <v>22490.13000000012</v>
      </c>
      <c r="Q335" s="401"/>
      <c r="R335" s="403">
        <v>20560.47999999975</v>
      </c>
      <c r="S335" s="401"/>
      <c r="T335" s="403"/>
      <c r="U335" s="403"/>
      <c r="V335" s="404"/>
      <c r="W335" s="401"/>
      <c r="X335" s="403"/>
      <c r="Y335" s="403"/>
      <c r="Z335" s="403"/>
      <c r="AA335" s="367"/>
      <c r="AB335" s="403">
        <f aca="true" t="shared" si="8" ref="AB335:AB341">+SUM(D335:AA335)</f>
        <v>43050.60999999987</v>
      </c>
      <c r="AC335" s="472"/>
    </row>
    <row r="336" spans="1:29" s="135" customFormat="1" ht="15" customHeight="1">
      <c r="A336" s="1"/>
      <c r="B336" s="228" t="s">
        <v>252</v>
      </c>
      <c r="C336" s="231"/>
      <c r="D336" s="403">
        <v>1177093.02</v>
      </c>
      <c r="E336" s="401"/>
      <c r="F336" s="403">
        <v>1177093.02</v>
      </c>
      <c r="G336" s="401"/>
      <c r="H336" s="403">
        <v>1177093.02</v>
      </c>
      <c r="I336" s="401"/>
      <c r="J336" s="403">
        <v>1177093.02</v>
      </c>
      <c r="K336" s="401"/>
      <c r="L336" s="403">
        <v>1177093.02</v>
      </c>
      <c r="M336" s="401"/>
      <c r="N336" s="403">
        <v>1177093.02</v>
      </c>
      <c r="O336" s="401"/>
      <c r="P336" s="403">
        <v>1199583.1500000001</v>
      </c>
      <c r="Q336" s="401"/>
      <c r="R336" s="402">
        <v>1220143.63</v>
      </c>
      <c r="S336" s="401"/>
      <c r="T336" s="402">
        <v>1220143.63</v>
      </c>
      <c r="U336" s="402"/>
      <c r="V336" s="402">
        <v>1220143.63</v>
      </c>
      <c r="W336" s="401"/>
      <c r="X336" s="402">
        <v>1220143.63</v>
      </c>
      <c r="Y336" s="402"/>
      <c r="Z336" s="402">
        <v>1220143.63</v>
      </c>
      <c r="AA336" s="366"/>
      <c r="AB336" s="402">
        <f t="shared" si="8"/>
        <v>14362859.419999994</v>
      </c>
      <c r="AC336" s="472"/>
    </row>
    <row r="337" spans="1:29" s="135" customFormat="1" ht="15" customHeight="1">
      <c r="A337" s="1"/>
      <c r="B337" s="228" t="s">
        <v>85</v>
      </c>
      <c r="C337" s="229"/>
      <c r="D337" s="403">
        <v>57934.4</v>
      </c>
      <c r="E337" s="401"/>
      <c r="F337" s="403">
        <v>98178.31000000003</v>
      </c>
      <c r="G337" s="401"/>
      <c r="H337" s="403">
        <v>70283.9599999999</v>
      </c>
      <c r="I337" s="401"/>
      <c r="J337" s="403">
        <v>80210.49000000005</v>
      </c>
      <c r="K337" s="401"/>
      <c r="L337" s="403">
        <v>87015.37</v>
      </c>
      <c r="M337" s="401"/>
      <c r="N337" s="403">
        <v>73911.59999999998</v>
      </c>
      <c r="O337" s="401"/>
      <c r="P337" s="403">
        <v>77136.08000000013</v>
      </c>
      <c r="Q337" s="401"/>
      <c r="R337" s="403">
        <v>107010.40000000014</v>
      </c>
      <c r="S337" s="401"/>
      <c r="T337" s="403">
        <v>73049.7599999999</v>
      </c>
      <c r="U337" s="405"/>
      <c r="V337" s="403">
        <v>110156.05000000005</v>
      </c>
      <c r="W337" s="401"/>
      <c r="X337" s="403">
        <v>93054.23999999987</v>
      </c>
      <c r="Y337" s="403"/>
      <c r="Z337" s="403">
        <v>144964.8999999998</v>
      </c>
      <c r="AA337" s="367"/>
      <c r="AB337" s="403">
        <f t="shared" si="8"/>
        <v>1072905.5599999998</v>
      </c>
      <c r="AC337" s="472"/>
    </row>
    <row r="338" spans="1:29" s="135" customFormat="1" ht="15" customHeight="1">
      <c r="A338" s="1"/>
      <c r="B338" s="230" t="s">
        <v>86</v>
      </c>
      <c r="C338" s="229"/>
      <c r="D338" s="403">
        <v>57934.4</v>
      </c>
      <c r="E338" s="401"/>
      <c r="F338" s="403">
        <v>98178.31000000003</v>
      </c>
      <c r="G338" s="401"/>
      <c r="H338" s="403">
        <v>70283.9599999999</v>
      </c>
      <c r="I338" s="401"/>
      <c r="J338" s="403">
        <v>80210.49000000005</v>
      </c>
      <c r="K338" s="401"/>
      <c r="L338" s="403">
        <v>86927.65000000002</v>
      </c>
      <c r="M338" s="401"/>
      <c r="N338" s="403">
        <v>73999.31999999995</v>
      </c>
      <c r="O338" s="401"/>
      <c r="P338" s="403">
        <v>77136.08000000013</v>
      </c>
      <c r="Q338" s="401"/>
      <c r="R338" s="403">
        <v>107010.40000000014</v>
      </c>
      <c r="S338" s="401"/>
      <c r="T338" s="403">
        <v>73049.7599999999</v>
      </c>
      <c r="U338" s="406"/>
      <c r="V338" s="403">
        <v>110156.05000000005</v>
      </c>
      <c r="W338" s="401"/>
      <c r="X338" s="403">
        <v>93054.23999999987</v>
      </c>
      <c r="Y338" s="403"/>
      <c r="Z338" s="403">
        <v>144964.8999999998</v>
      </c>
      <c r="AA338" s="367"/>
      <c r="AB338" s="403">
        <f t="shared" si="8"/>
        <v>1072905.5599999998</v>
      </c>
      <c r="AC338" s="472"/>
    </row>
    <row r="339" spans="1:29" s="135" customFormat="1" ht="15" customHeight="1">
      <c r="A339" s="1"/>
      <c r="B339" s="228" t="s">
        <v>253</v>
      </c>
      <c r="C339" s="229"/>
      <c r="D339" s="403">
        <v>2288.96</v>
      </c>
      <c r="E339" s="401"/>
      <c r="F339" s="403">
        <v>8721.29</v>
      </c>
      <c r="G339" s="401"/>
      <c r="H339" s="403">
        <v>2851.9799999999996</v>
      </c>
      <c r="I339" s="401"/>
      <c r="J339" s="403">
        <v>7074.420000000002</v>
      </c>
      <c r="K339" s="401"/>
      <c r="L339" s="403">
        <v>16506.72</v>
      </c>
      <c r="M339" s="401"/>
      <c r="N339" s="403">
        <v>2606.719999999994</v>
      </c>
      <c r="O339" s="401"/>
      <c r="P339" s="403">
        <v>1559.0900000000038</v>
      </c>
      <c r="Q339" s="401"/>
      <c r="R339" s="403">
        <v>7921.300000000003</v>
      </c>
      <c r="S339" s="401"/>
      <c r="T339" s="403">
        <v>199.89999999999418</v>
      </c>
      <c r="U339" s="402"/>
      <c r="V339" s="403">
        <v>9595.990000000005</v>
      </c>
      <c r="W339" s="401"/>
      <c r="X339" s="403">
        <v>1196.5099999999948</v>
      </c>
      <c r="Y339" s="403"/>
      <c r="Z339" s="403">
        <v>2866.290000000001</v>
      </c>
      <c r="AA339" s="367"/>
      <c r="AB339" s="403">
        <f t="shared" si="8"/>
        <v>63389.17</v>
      </c>
      <c r="AC339" s="472"/>
    </row>
    <row r="340" spans="1:29" s="135" customFormat="1" ht="15" customHeight="1">
      <c r="A340" s="1"/>
      <c r="B340" s="230" t="s">
        <v>211</v>
      </c>
      <c r="C340" s="231"/>
      <c r="D340" s="403">
        <v>0</v>
      </c>
      <c r="E340" s="401"/>
      <c r="F340" s="403">
        <v>2232.6</v>
      </c>
      <c r="G340" s="401"/>
      <c r="H340" s="403">
        <v>2132.2000000000003</v>
      </c>
      <c r="I340" s="401"/>
      <c r="J340" s="403">
        <v>4482.089999999999</v>
      </c>
      <c r="K340" s="401"/>
      <c r="L340" s="403">
        <v>617.4799999999996</v>
      </c>
      <c r="M340" s="401"/>
      <c r="N340" s="403">
        <v>2340</v>
      </c>
      <c r="O340" s="401"/>
      <c r="P340" s="403">
        <v>1709.0699999999997</v>
      </c>
      <c r="Q340" s="401"/>
      <c r="R340" s="402">
        <v>8163.990000000002</v>
      </c>
      <c r="S340" s="401"/>
      <c r="T340" s="402">
        <v>0</v>
      </c>
      <c r="U340" s="402"/>
      <c r="V340" s="402">
        <v>8948.760000000002</v>
      </c>
      <c r="W340" s="401"/>
      <c r="X340" s="402">
        <v>4129.110000000001</v>
      </c>
      <c r="Y340" s="402"/>
      <c r="Z340" s="402">
        <v>1998.8999999999942</v>
      </c>
      <c r="AA340" s="366"/>
      <c r="AB340" s="402">
        <f t="shared" si="8"/>
        <v>36754.2</v>
      </c>
      <c r="AC340" s="472"/>
    </row>
    <row r="341" spans="1:29" s="135" customFormat="1" ht="15">
      <c r="A341" s="1"/>
      <c r="B341" s="313" t="s">
        <v>210</v>
      </c>
      <c r="C341" s="314"/>
      <c r="D341" s="408">
        <v>54116.27</v>
      </c>
      <c r="E341" s="407"/>
      <c r="F341" s="408">
        <v>59071.700000000004</v>
      </c>
      <c r="G341" s="401"/>
      <c r="H341" s="408">
        <v>58266.26999999996</v>
      </c>
      <c r="I341" s="407"/>
      <c r="J341" s="408">
        <v>57618.43000000002</v>
      </c>
      <c r="K341" s="407"/>
      <c r="L341" s="408">
        <v>61469.62000000005</v>
      </c>
      <c r="M341" s="407"/>
      <c r="N341" s="408">
        <v>61720.939999999944</v>
      </c>
      <c r="O341" s="407"/>
      <c r="P341" s="408">
        <v>61970.340000000026</v>
      </c>
      <c r="Q341" s="407"/>
      <c r="R341" s="408">
        <v>74988.88999999996</v>
      </c>
      <c r="S341" s="407"/>
      <c r="T341" s="408">
        <v>68061.05000000016</v>
      </c>
      <c r="U341" s="408"/>
      <c r="V341" s="408">
        <v>69477.06999999995</v>
      </c>
      <c r="W341" s="407"/>
      <c r="X341" s="408">
        <v>62622.06999999995</v>
      </c>
      <c r="Y341" s="408"/>
      <c r="Z341" s="408">
        <v>108470.96999999997</v>
      </c>
      <c r="AA341" s="368"/>
      <c r="AB341" s="408">
        <f t="shared" si="8"/>
        <v>797853.62</v>
      </c>
      <c r="AC341" s="472"/>
    </row>
    <row r="342" ht="15"/>
    <row r="343" ht="15">
      <c r="B343" s="369" t="s">
        <v>350</v>
      </c>
    </row>
    <row r="436" ht="15"/>
    <row r="437" ht="15"/>
    <row r="439" ht="15"/>
    <row r="447" ht="15"/>
    <row r="448" ht="15"/>
    <row r="449" ht="15"/>
  </sheetData>
  <sheetProtection selectLockedCells="1"/>
  <protectedRanges>
    <protectedRange sqref="B2:C2 B5:C5 R7:X7 E164:E167 E170 E10:E58 E106:E110 E175 G184:M184 G221:W221 AB226:AB239 D2:O8 P7 AA252:AA262 E80:S80 E214:P214 E223:W223 G139:Q141 Q138 P2:AB6 Y7:Z8 AB311:AB325 E300:E324 G300:G322 I300:I322 K300:K303 M300:M303 K305:K312 M305:M312 K314:K317 M314:M317 K320:K322 M320:M322 O320:Q320 O321:O322 Q321:Q322 O300:O303 O305:O312 O314:O317 Q300:Q303 Q305:Q312 Q314:Q317 K318:Q319 G189:Q190 G188 I188 K188 M188 O188 Q188 G186:Q187 G185 I185 K185 M185 G193:I193 G194 I194 M194 O194 Q194 G191:G192 I191:I192 M191:M192 O191:O192 Q191:Q192 E153:E156 G153:G161 E162:Z162 P8:X8 I153:I161 K153:K161 M153:M161 O153:O161 Q153:Q161 S153:S161 U153:U161 W153:W161 Y153:Y161 D332:AB332 G11:G14 I11:I14 K11:K14 M11:M14 O11:O14 Q11:Q14 S11:S14 G17:G22 I17:I22 K17:K22 M17:M22 O17:O22 Q17:Q22 S17:S22 G26:G31 S26:S31 Q26:Q31 O26:O31 M26:M31 K26:K31 I26:I31 G35:G41 I35:I41 K35:K41 M35:M41 O35:O41 Q35:Q41 S35:S41 G44:G49 I44:I49 K44:K49 M44:M49 O44:O49 Q44:Q49 S44:S49 G52:G58 I52:I58 K52:K58 M52:M58 O52:O58 Q52:Q58 S52:S58 G61 I61 K61 M61 O61 Q61 S61 G63:G64 I63:I64 K63:K64 M63:M64 O63:O64 Q63:Q64 S63:S64 G66:G67 I66:I67 K66:K67 M66:M67 O66:O67 Q66:Q67 S66:S67 G69:G79 I69:I79 K69:K79 M69:M79 O69:O79 Q69:Q79 S69:S79 E82:E83 G82:G95 I82:I95 K82:K95 M82:M95 O82:O95 Q82:Q95 S82:S95 E99:E102 G98:G102 I98:I102 K98:K102 M98:M102 O98:O102 Q98:Q102 S98:S102 G105:G118 I105:I118 K105:K118 M105:M118 O105:O118 Q105:Q118 S105:S118 E121:E126 G121:G131 I121:I131 K121:K131 M121:M131 O121:O131 Q121:Q131 S121:S131 G164:G172 I164:I172 K164:K172 M164:M172 O164:O172 Q164:Q172 S164:S172 U164:U172 G175:G177 I175:I177 K175:K177 M175:M177 O175:O177 Q175:Q177 O180:O185 Q180:Q185 G198:G200 I198:I200 K198:K200 M198:M200 G211:G213 I211:I213 K211:K213 M211:M213 S211:S213 G220 I220 K220 M220 O220 Q220 G225:G238 I225:I238 K225:K238 M225:M238 O225:O238 Q225:Q238 S300:S303 S305:S312 S314:S322 G323:S324 K304:S304 K313:S313 R318:R320 S220 AC7 Q198:Q200 E196:AB196 G10:AB10 D9:P9 R9:AA9 D60:P60 R60:AA60 D81:P81 R81:S81 D97:P97 D104:P104 D120:P120 D133:P133 R133:AA133 AA153:AB162 D152:P152 R152:AA152 Y164:Y173 D163:P163 R163:AA163 S176:AB176 D174:P174 R174:AA174 S184:AB184 D179:P179 R179:AA179 D197:P197 R197:AA197 Q204:Q214 D202 R201:R202 D215:P215 S225:S238 D224:P224 R224:AA224 D241:P241 R241:AA241 D299:P299 R299:AA299 D327:P327 R327:AA327 U220:W220 G222 I222 K222 M222 O222 Q222 S222 G134:Q137 R205:S210 S204 P201:P202 O198:O200 F201:F202 H201:H202 J201:J202 L201:L202 N201:N202 O204:O213 S198:S200 AB201 U11:U14 U17:U22 U26:U31 U35:U41 U44:U49 U52:U58 W11:W14 W17:W22 W26:W31 W35:W41 W44:W49 W52:W58 E59:AB59 Y11:Y58 G15:X16 G23:X25 G32:X34 G42:X43 G50:X51 Z15:Z16 Z23:Z25 Z32:Z34 Z42:Z43 Z50:Z51 U61 U63:U64 U66:U67 U69:U96 T80:T81 E96:T96 E103:T103 E119:T119 W61 W63:W64 W66:W67 W69:W96 V80:V81 V96 V103 V119 Y61:Y96 X80:X81 X96 X103 X119 G62:X62 E132:X132 G65:X65 G68:X68 Z80:Z81 Z96 Z103 Z119 Z62 Z132 Z65 Z68 AA61:AB80 W164:W172 G173:X173 AA172:AB173 Z173 S175 U175 W175 Y175 AA175 E178:AB178 Y177 AA177 S177 W177 U177 Y180:Y182 U198:U200 T201:T202 W198:W200 V201:V202 Y198:Y200 X201:X202 AA198:AB200 Z201:Z202 AB195 S295:W296 S245:S258 U300:X324 U222:W222 S180:S183 U180:U183 S187:AB187 S185:S186 S188 U188 S190:S192 U190:AB190 S139:W141 S138 U138 U144:U150 G144:G150 I144:I150 K144:K150 M144:M150 O144:O150 Q144:Q150 S144:S150 G143:Q143 S143:W143 U142:W142 G142 I142 K142 M142 O142 Q142 S142 S194 U194 W138 W144:W150 W180:W183 U185 W185 W188 U191:U192 W194 S193:AB193 U225:U238 W225:W238 W211:W213 U205:Y210 Y204 R215:AA215 Y211:Y213 R214:T214 V214:AB214 U211:U214 Y225:AB225 Y226:AA238 E151:AB151 Y144:AB145 U247:Z250 T257 R257 P257 N257 L257 J257 H257 F257 D257 AA8:AB8 AA7 AA82:AB96 AA81 AA98:AB103 AA105:AB119 AA121:AB132 AB203 X216:AB216 X139:AB143 Y138 Y183:AB183 Y185 U186:AB186 Y188 S189:AB189 W191:W192 Y192:AB192 Y251 AA211:AA213 AA164:AA171 AA11:AB58 U98:U103 W98:W103 Y98:Y103 R97:AA97 U105:U119 W105:W119 Y105:Y119 R104:AA104 U121:U131 W121:W131 Y121:Y132 R120:AA120 Y194 U278 W278 Y278 U279:Z287 Y300:AB308 AA311 Y309:Z311 AA309:AB310 Y312:AA324 AA185:AB185 AA188:AB188 Y191 AA191:AB191 AA138:AB138 Y146:Y150 AA146:AB150 U252:Z258 P266 N266 L266 J266 H266 F266 D266 AA194:AB194 AA204:AB210 R134:AB134 G180:G183 I180:I183 K180:K183 M180:M183 AA180:AB182 K191:K194 M193:Q193 U204 W204 S261:S262 U260:Z262 AA266:AA267 R266:Z266 S278:S287 Y267:Z267 AA278:AA287 U289:W294 S289:S294 X289:AA296 Y217:AB219 X220:AB223 AB252:AB297 AA242:AB251 U245:U246 W245:W246 Y245:Y246 S135:AB137" name="Rango1"/>
    <protectedRange sqref="R314:R317 D300:D324 F300:F324 H300:H322 J300:J322 L300:L303 L305:L312 L314:L317 L320:L322 N320:N322 P321:P322 N300:N303 N305:N312 N314:N317 P300:P303 P305:P312 P314:P317 D153:D161 F153:F161 H153:H161 J153:J161 L153:L161 N153:N161 P153:P161 R153:R161 T153:T161 V153:V161 X153:X161 Z153:Z161 R321:R322 R300:R303 R305:R312 T314:T315 T317 T321" name="Rango1_2_1"/>
    <protectedRange sqref="F10 F15:F16 F23:F25 F32:F34 F42:F43 F50:F51" name="Rango1_1"/>
    <protectedRange sqref="D151 D162 D196 D223 D298 D326 D331 D342:D378 F11:F14 H11:H14 J11:J14 L11:L14 N11:N14 P11:P14 R11:R14 F17:F22 H17:H22 J17:J22 F26:F31 L17:L22 N17:N22 P17:P22 R17:R22 R26:R31 P26:P31 N26:N31 L26:L31 J26:J31 H26:H31 F35:F41 H35:H41 J35:J41 L35:L41 N35:N41 P35:P41 R35:R41 F44:F49 H44:H49 J44:J49 L44:L49 N44:N49 P44:P49 R44:R49 D10:D59 F52:F58 H52:H58 J52:J58 L52:L58 N52:N58 P52:P58 R52:R58 D61 F61 H61 J61 L61 N61 P61 R61 D63:D64 F63:F64 H63:H64 J63:J64 L63:L64 N63:N64 P63:P64 R63:R64 D66:D67 F66:F67 H66:H67 J66:J67 L66:L67 N66:N67 P66:P67 R66:R67 D69:D80 F69:F79 H69:H79 J69:J79 L69:L79 N69:N79 P69:P79 R69:R79 D82:D96 F82:F95 H82:H95 J82:J95 L82:L95 N82:N95 P82:P95 R82:R95 D98:D103 F98:F102 H98:H102 J98:J102 L98:L102 N98:N102 P98:P102 R98:R102 D105:D119 F105:F118 H105:H118 J105:J118 L105:L118 N105:N118 P105:P118 R105:R118 D121:D132 F121:F131 H121:H131 J121:J131 L121:L131 N121:N131 P121:P131 R121:R131 D164:D173 F164:F172 H164:H172 J164:J172 L164:L172 N164:N172 P164:P172 R164:R172 T164:T172 D175:D178 F175:F177 H175:H177 J175:J177 L175:L177 N175:N177 P175:P177 R175:R177 D180:D185 F180:F185 D198:D201 F198:F200 H198:H200 J198:J200 L198:L200 N198:N200 P198:P200 R198:R200 D211:D214 F211:F213 H211:H213 J211:J213 L211:L213 P211:P213 R211:R213 D220 F220 H220 J220 L220 N220 P220 D225:D240 F225:F239 H225:H239 J225:J239 L225:L239 N225:N239 P225:P239 R225:R239 R220 N211:N213 T11:T14 T17:T22 T26:T31 T35:T41 T44:T49 T52:T58 V11:V14 V17:V22 V26:V31 V35:V41 V44:V49 V52:V58 X11:X14 X17:X22 X26:X31 X35:X41 X44:X49 X52:X58 Z11:Z14 Z17:Z22 Z26:Z31 Z35:Z41 Z44:Z49 Z52:Z58 T61 T63:T64 T66:T67 T69:T79 T82:T95 T98:T102 T105:T118 T121:T131 V61 V63:V64 V66:V67 V69:V79 V82:V95 V98:V102 V105:V118 V121:V131 X61 X63:X64 X66:X67 X69:X79 X82:X95 X98:X102 X105:X118 X121:X131 Z61 Z63:Z64 Z66:Z67 Z69:Z79 Z82:Z95 Z98:Z102 Z105:Z118 Z121:Z131 V164:V172 X164:X172 Z164:Z172 T175 V175 X175 Z175 Z177 X177 V177 T177 R180:R182 T180:T182 V180:V182 X180:X182 Z180:Z182 T198:T200 V198:V200 X198:X200 Z198:Z200 T225:T239 T220 V225:V239 X225:X239 AB177 AB175 AB164:AB171 H180:H183 J180:J183 L180:L183 H185 J185 L185 N180:N185 P180:P185 R185 T185 V185 X185 Z185" name="Rango1_3"/>
    <protectedRange sqref="D62:F62 E61 D65:F65 E63:E64 D68:F68 E66:E67 E69:E79" name="Rango1_5"/>
    <protectedRange sqref="E84:E95" name="Rango1_6"/>
    <protectedRange sqref="E111:E118" name="Rango1_8"/>
    <protectedRange sqref="E127:E131" name="Rango1_9"/>
    <protectedRange sqref="E139:F141 E134:F137 E144:E150 E143:F143 E142" name="Rango1_10"/>
    <protectedRange sqref="D138:P138 D134:D137 F144:F146 H144:H146 J144:J146 L144:L146 N144:N146 P144:P146 R144:R145 T144:T145 D139:D146 F142 H142 J142 L142 N142 P142 R142 T142 V144:V145 X144:X145 P149:P150 N149:N150 L149:L150 J149:J150 H149:H150 F149:F150 D149:D150" name="Rango1_2_1_4"/>
    <protectedRange sqref="E157:E161" name="Rango1_11"/>
    <protectedRange sqref="E168" name="Rango1_12"/>
    <protectedRange sqref="E169" name="Rango1_13"/>
    <protectedRange sqref="E173:F173 E176:E177 E171:E172" name="Rango1_15"/>
    <protectedRange sqref="E186:F187 E189:F190 E188 E193:F193 E194 E191:E192 E180:E185" name="Rango1_16"/>
    <protectedRange sqref="F188 H188 J188 L188 N188 P188 D186:D194 F194 H194 N194 P194 P191:P192 F191:F192 N191:N192 H191:H192 J191:J194 L191:L194" name="Rango1_2_1_10"/>
    <protectedRange sqref="E198:E200" name="Rango1_17"/>
    <protectedRange sqref="E211:E213" name="Rango1_19"/>
    <protectedRange sqref="E221:F221 E220 E222" name="Rango1_20"/>
    <protectedRange sqref="D221:D222 F222 H222 J222 L222 N222 P222 R222 T222" name="Rango1_2_1_14"/>
    <protectedRange sqref="E225:E238" name="Rango1_22"/>
    <protectedRange sqref="Q216:Q219 S216:S219 U216:W219" name="Rango1_4"/>
    <protectedRange sqref="E335:Q335 E334 G334:Q334 S334:S341 U334:U341 W334:W341 Y334:Y341 AA333:AB341 E337:Q341 E336 G336:Q336" name="Rango1_7"/>
    <protectedRange sqref="F334 D333:D341 F336 E333:Z333" name="Rango1_2_1_1"/>
    <protectedRange sqref="AB330 E328:AB329" name="Rango1_14"/>
    <protectedRange sqref="D328:D329" name="Rango1_2_1_8"/>
    <protectedRange sqref="E245:E296 G247:R256 G245:G246 G279:R287 G258:R258 G257 Q257 O257 M257 K257 I257 G261:R262 G259 I259 K259 M259 O259 Q259 S259 U259 W259 Y259 G267:X267 G268:AA268 G269:G278 I269:I278 K269:K278 M269:M278 O269:O278 Q269:Q278 S269:S277 U269:U277 W269:W277 Y269:Y277 AA269:AA277 G263:G266 I263:I266 K263:K266 M263:M266 O263:O266 Q263:Q266 S263:S265 U263:U265 W263:W265 Y263:Y265 AA263:AA265 G288 I288 K288 M288 O288 Q288 S288 U288 W288 Y288 AA288 G289:R293 G295:R296 G294 I294 K294:R294 I245:I246 K245:K246 M245:M246 O245:O246 Q245:Q246" name="Rango1_21"/>
    <protectedRange sqref="D245:D256 D258:D265 F258:F259 H259 J259 L259 N259 P259 R259 T259 V259 X259 Z259 F260:T260 F261:F265 H263:H265 J263:J265 L263:L265 N263:N265 P263:P265 R263:R265 T263:T265 V263:V265 X263:X265 Z263:Z265 H288 J288 L288 N288 P288 R288 T288 V288 X288 Z288 H294 J294 D267:D296 F267:F296 H269:H278 J269:J278 L269:L278 N269:N278 P269:P278 R269:R278 T269:T278 V269:V278 X269:X278 Z269:Z278 F245:F256 H245:H246 J245:J246 L245:L246 N245:N246 P245:P246 R245:R246 T245:T246 V245:V246 X245:X246 Z245:Z246" name="Rango1_2_3"/>
    <protectedRange sqref="G216:P219" name="Rango1_2"/>
    <protectedRange sqref="E216:F219 D216" name="Rango1_20_2"/>
    <protectedRange sqref="D217:D219" name="Rango1_2_1_14_2"/>
    <protectedRange sqref="P205:P210 M204:M210 L205:L210 K204:K210 J205:J210 I204:I210 H205:H210 G204:G210 E204:E210 N205:N210" name="Rango1_18"/>
    <protectedRange sqref="F205:F210" name="Rango1_19_1"/>
    <protectedRange sqref="H204 J204 L204 P204 D204:D210 F204 R204 N204" name="Rango1_2_1_13_1"/>
    <protectedRange sqref="P203 R203 T203 V203 X203 N203 L203 J203 H203 F203 D203" name="Rango1_2_1_13_2"/>
    <protectedRange sqref="R334:R341" name="Rango1_23"/>
    <protectedRange sqref="R189:R190 R183:R184 R193 R186:R187 T183 T186 T190 V183 X183" name="Rango1_25"/>
    <protectedRange sqref="R188 R194 R191:R192 T188 T191:T192 T194 V188 V191:V192 V194 X188 X191:X192 X194 Z188 Z191 Z194" name="Rango1_2_1_10_2"/>
    <protectedRange sqref="R139:R141 R135:R137 R143" name="Rango1_29"/>
    <protectedRange sqref="R138 T138 V138 X146:X150 V146:V150 T146:T150 R146:R150 P147:P148 N147:N148 L147:L148 J147:J148 H147:H148 F147:F148 X138 Z138 Z146:Z150 D147:D148" name="Rango1_2_1_4_1"/>
    <protectedRange sqref="R216:R219" name="Rango1_4_1"/>
    <protectedRange sqref="T204:T210 X204 V204" name="Rango1_24"/>
    <protectedRange sqref="T211:T213 X211:X213 V211:V213 Z211:Z213 AB211:AB213" name="Rango1_3_1"/>
    <protectedRange sqref="T247:T250 T258 T252:T256 T279:T287 T261:T262 T289:T294" name="Rango1_26"/>
    <protectedRange sqref="T300:T307 T310:T313 T316 T318:T320 T322:T324" name="Rango1_27"/>
    <protectedRange sqref="T308:T309" name="Rango1_2_1_2"/>
    <protectedRange sqref="T334:T341" name="Rango1_7_1"/>
    <protectedRange sqref="T216" name="Rango1_4_2"/>
    <protectedRange sqref="T217:T219" name="Rango1_4_3"/>
    <protectedRange sqref="V334:V341" name="Rango1_7_2"/>
    <protectedRange sqref="AB7" name="Rango1_4_4"/>
    <protectedRange sqref="AB9 AB60 AB81 AB133 AB152 AB163 AB174 AB179 AB197 AB202 AB215 AB224 AB241 AB299 AB327 AB97 AB104 AB120" name="Rango1_4_5"/>
    <protectedRange sqref="X217:X219" name="Rango1_28"/>
    <protectedRange sqref="U251:X251 Z251" name="Rango1_30"/>
    <protectedRange sqref="T251" name="Rango1_3_2"/>
    <protectedRange sqref="X335:X341" name="Rango1_7_3"/>
    <protectedRange sqref="X334" name="Rango1_7_2_1"/>
    <protectedRange sqref="Z334:Z341" name="Rango1_7_4"/>
    <protectedRange sqref="Z205:Z210" name="Rango1_31"/>
    <protectedRange sqref="Z203" name="Rango1_2_1_13_2_1"/>
    <protectedRange sqref="Z204" name="Rango1_24_1"/>
    <protectedRange sqref="E242:E244 G242:Z242 G244:Z244 G243 I243 K243 M243 O243 Q243 S243 U243 W243 Y243" name="Rango1_32"/>
    <protectedRange sqref="D242:D244 F242:F244 H243 J243 L243 N243 P243 R243 T243 V243 X243 Z243" name="Rango1_2_2"/>
  </protectedRanges>
  <autoFilter ref="B7:AB341"/>
  <mergeCells count="2">
    <mergeCell ref="B2:AB4"/>
    <mergeCell ref="B5:AB6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1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B140"/>
  <sheetViews>
    <sheetView zoomScale="85" zoomScaleNormal="85" zoomScaleSheetLayoutView="70" zoomScalePageLayoutView="120" workbookViewId="0" topLeftCell="A37">
      <selection activeCell="AD30" sqref="AD30"/>
    </sheetView>
  </sheetViews>
  <sheetFormatPr defaultColWidth="15.00390625" defaultRowHeight="15"/>
  <cols>
    <col min="1" max="1" width="1.7109375" style="1" customWidth="1"/>
    <col min="2" max="2" width="78.57421875" style="4" customWidth="1"/>
    <col min="3" max="3" width="1.28515625" style="20" customWidth="1"/>
    <col min="4" max="4" width="11.7109375" style="27" customWidth="1"/>
    <col min="5" max="5" width="0.85546875" style="15" customWidth="1"/>
    <col min="6" max="6" width="11.7109375" style="38" customWidth="1"/>
    <col min="7" max="7" width="0.85546875" style="36" customWidth="1"/>
    <col min="8" max="8" width="11.7109375" style="38" customWidth="1"/>
    <col min="9" max="9" width="0.71875" style="36" customWidth="1"/>
    <col min="10" max="10" width="11.7109375" style="38" customWidth="1"/>
    <col min="11" max="11" width="0.71875" style="36" customWidth="1"/>
    <col min="12" max="12" width="11.7109375" style="38" customWidth="1"/>
    <col min="13" max="13" width="0.85546875" style="36" customWidth="1"/>
    <col min="14" max="14" width="11.7109375" style="38" customWidth="1"/>
    <col min="15" max="15" width="0.85546875" style="38" customWidth="1"/>
    <col min="16" max="16" width="11.7109375" style="38" customWidth="1"/>
    <col min="17" max="17" width="0.85546875" style="36" customWidth="1"/>
    <col min="18" max="18" width="11.7109375" style="38" customWidth="1"/>
    <col min="19" max="19" width="0.85546875" style="36" customWidth="1"/>
    <col min="20" max="20" width="12.7109375" style="38" customWidth="1"/>
    <col min="21" max="21" width="0.85546875" style="36" customWidth="1"/>
    <col min="22" max="22" width="11.7109375" style="38" customWidth="1"/>
    <col min="23" max="23" width="0.85546875" style="36" customWidth="1"/>
    <col min="24" max="24" width="12.7109375" style="38" customWidth="1"/>
    <col min="25" max="25" width="0.85546875" style="36" customWidth="1"/>
    <col min="26" max="26" width="11.7109375" style="38" customWidth="1"/>
    <col min="27" max="27" width="0.85546875" style="36" customWidth="1"/>
    <col min="28" max="28" width="11.7109375" style="167" customWidth="1"/>
    <col min="29" max="255" width="11.421875" style="1" customWidth="1"/>
    <col min="256" max="16384" width="15.00390625" style="1" customWidth="1"/>
  </cols>
  <sheetData>
    <row r="1" spans="1:28" s="143" customFormat="1" ht="9.75" customHeight="1">
      <c r="A1" s="1"/>
      <c r="B1" s="21"/>
      <c r="C1" s="21"/>
      <c r="D1" s="86"/>
      <c r="E1" s="84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161"/>
    </row>
    <row r="2" spans="2:28" ht="15" customHeight="1">
      <c r="B2" s="484" t="s">
        <v>280</v>
      </c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6"/>
    </row>
    <row r="3" spans="2:28" ht="15" customHeight="1">
      <c r="B3" s="487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9"/>
    </row>
    <row r="4" spans="2:28" ht="16.5" customHeight="1">
      <c r="B4" s="487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8"/>
      <c r="X4" s="488"/>
      <c r="Y4" s="488"/>
      <c r="Z4" s="488"/>
      <c r="AA4" s="488"/>
      <c r="AB4" s="489"/>
    </row>
    <row r="5" spans="2:28" ht="16.5" customHeight="1">
      <c r="B5" s="490"/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491"/>
      <c r="R5" s="491"/>
      <c r="S5" s="491"/>
      <c r="T5" s="491"/>
      <c r="U5" s="491"/>
      <c r="V5" s="491"/>
      <c r="W5" s="491"/>
      <c r="X5" s="491"/>
      <c r="Y5" s="491"/>
      <c r="Z5" s="491"/>
      <c r="AA5" s="491"/>
      <c r="AB5" s="492"/>
    </row>
    <row r="6" spans="2:28" ht="16.5" customHeight="1">
      <c r="B6" s="490"/>
      <c r="C6" s="491"/>
      <c r="D6" s="491"/>
      <c r="E6" s="491"/>
      <c r="F6" s="491"/>
      <c r="G6" s="491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491"/>
      <c r="AA6" s="491"/>
      <c r="AB6" s="492"/>
    </row>
    <row r="7" spans="1:28" ht="65.25" customHeight="1">
      <c r="A7" s="2"/>
      <c r="B7" s="48" t="s">
        <v>285</v>
      </c>
      <c r="C7" s="57"/>
      <c r="D7" s="17" t="s">
        <v>10</v>
      </c>
      <c r="E7" s="58"/>
      <c r="F7" s="18" t="s">
        <v>24</v>
      </c>
      <c r="G7" s="58"/>
      <c r="H7" s="18" t="s">
        <v>25</v>
      </c>
      <c r="I7" s="58"/>
      <c r="J7" s="18" t="s">
        <v>26</v>
      </c>
      <c r="K7" s="58"/>
      <c r="L7" s="18" t="s">
        <v>27</v>
      </c>
      <c r="M7" s="58"/>
      <c r="N7" s="18" t="s">
        <v>28</v>
      </c>
      <c r="O7" s="58"/>
      <c r="P7" s="18" t="s">
        <v>29</v>
      </c>
      <c r="Q7" s="58"/>
      <c r="R7" s="18" t="s">
        <v>30</v>
      </c>
      <c r="S7" s="58"/>
      <c r="T7" s="18" t="s">
        <v>31</v>
      </c>
      <c r="U7" s="58"/>
      <c r="V7" s="18" t="s">
        <v>32</v>
      </c>
      <c r="W7" s="58"/>
      <c r="X7" s="18" t="s">
        <v>33</v>
      </c>
      <c r="Y7" s="58"/>
      <c r="Z7" s="18" t="s">
        <v>34</v>
      </c>
      <c r="AA7" s="58"/>
      <c r="AB7" s="159" t="s">
        <v>349</v>
      </c>
    </row>
    <row r="8" spans="1:28" ht="4.5" customHeight="1">
      <c r="A8" s="3"/>
      <c r="B8" s="41"/>
      <c r="C8" s="57"/>
      <c r="D8" s="24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163"/>
    </row>
    <row r="9" spans="2:28" s="3" customFormat="1" ht="18" customHeight="1">
      <c r="B9" s="100" t="s">
        <v>286</v>
      </c>
      <c r="C9" s="6"/>
      <c r="D9" s="93"/>
      <c r="E9" s="28"/>
      <c r="F9" s="93"/>
      <c r="G9" s="28"/>
      <c r="H9" s="94"/>
      <c r="I9" s="28"/>
      <c r="J9" s="94"/>
      <c r="K9" s="28"/>
      <c r="L9" s="94"/>
      <c r="M9" s="28"/>
      <c r="N9" s="94"/>
      <c r="O9" s="418"/>
      <c r="P9" s="94"/>
      <c r="Q9" s="28"/>
      <c r="R9" s="94"/>
      <c r="S9" s="28"/>
      <c r="T9" s="94"/>
      <c r="U9" s="28"/>
      <c r="V9" s="94"/>
      <c r="W9" s="28"/>
      <c r="X9" s="94"/>
      <c r="Y9" s="28"/>
      <c r="Z9" s="94"/>
      <c r="AA9" s="28"/>
      <c r="AB9" s="160"/>
    </row>
    <row r="10" spans="2:28" s="3" customFormat="1" ht="18" customHeight="1">
      <c r="B10" s="53" t="s">
        <v>287</v>
      </c>
      <c r="C10" s="6"/>
      <c r="D10" s="91" t="s">
        <v>315</v>
      </c>
      <c r="E10" s="28"/>
      <c r="F10" s="91" t="s">
        <v>315</v>
      </c>
      <c r="G10" s="28"/>
      <c r="H10" s="91" t="s">
        <v>315</v>
      </c>
      <c r="I10" s="28"/>
      <c r="J10" s="91" t="s">
        <v>315</v>
      </c>
      <c r="K10" s="28"/>
      <c r="L10" s="91" t="s">
        <v>315</v>
      </c>
      <c r="M10" s="28"/>
      <c r="N10" s="91" t="s">
        <v>315</v>
      </c>
      <c r="O10" s="62"/>
      <c r="P10" s="91" t="s">
        <v>315</v>
      </c>
      <c r="Q10" s="28"/>
      <c r="R10" s="91" t="s">
        <v>315</v>
      </c>
      <c r="S10" s="28"/>
      <c r="T10" s="93" t="s">
        <v>315</v>
      </c>
      <c r="U10" s="28"/>
      <c r="V10" s="93" t="s">
        <v>315</v>
      </c>
      <c r="W10" s="28"/>
      <c r="X10" s="93" t="s">
        <v>315</v>
      </c>
      <c r="Y10" s="28"/>
      <c r="Z10" s="93" t="s">
        <v>315</v>
      </c>
      <c r="AA10" s="28"/>
      <c r="AB10" s="138" t="e">
        <f aca="true" t="shared" si="0" ref="AB10:AB17">AVERAGE(B10:Z10)</f>
        <v>#DIV/0!</v>
      </c>
    </row>
    <row r="11" spans="2:28" s="3" customFormat="1" ht="18" customHeight="1">
      <c r="B11" s="53" t="s">
        <v>289</v>
      </c>
      <c r="C11" s="6"/>
      <c r="D11" s="93">
        <v>1</v>
      </c>
      <c r="E11" s="28"/>
      <c r="F11" s="93">
        <v>1</v>
      </c>
      <c r="G11" s="28"/>
      <c r="H11" s="94">
        <v>1</v>
      </c>
      <c r="I11" s="28"/>
      <c r="J11" s="94">
        <v>1</v>
      </c>
      <c r="K11" s="28"/>
      <c r="L11" s="94">
        <v>1</v>
      </c>
      <c r="M11" s="28"/>
      <c r="N11" s="94">
        <v>1</v>
      </c>
      <c r="O11" s="418"/>
      <c r="P11" s="94">
        <v>1</v>
      </c>
      <c r="Q11" s="28"/>
      <c r="R11" s="94">
        <v>1</v>
      </c>
      <c r="S11" s="28"/>
      <c r="T11" s="94">
        <v>1</v>
      </c>
      <c r="U11" s="28"/>
      <c r="V11" s="94">
        <v>1</v>
      </c>
      <c r="W11" s="28"/>
      <c r="X11" s="93">
        <v>1</v>
      </c>
      <c r="Y11" s="28"/>
      <c r="Z11" s="93">
        <v>1</v>
      </c>
      <c r="AA11" s="28"/>
      <c r="AB11" s="414">
        <f t="shared" si="0"/>
        <v>1</v>
      </c>
    </row>
    <row r="12" spans="2:28" s="3" customFormat="1" ht="18" customHeight="1">
      <c r="B12" s="100" t="s">
        <v>288</v>
      </c>
      <c r="C12" s="6"/>
      <c r="D12" s="93"/>
      <c r="E12" s="28"/>
      <c r="F12" s="93"/>
      <c r="G12" s="28"/>
      <c r="H12" s="94"/>
      <c r="I12" s="28"/>
      <c r="J12" s="94"/>
      <c r="K12" s="28"/>
      <c r="L12" s="94"/>
      <c r="M12" s="28"/>
      <c r="N12" s="94"/>
      <c r="O12" s="418"/>
      <c r="P12" s="94"/>
      <c r="Q12" s="28"/>
      <c r="R12" s="94"/>
      <c r="S12" s="28"/>
      <c r="T12" s="94"/>
      <c r="U12" s="28"/>
      <c r="V12" s="94"/>
      <c r="W12" s="28"/>
      <c r="X12" s="94"/>
      <c r="Y12" s="28"/>
      <c r="Z12" s="94"/>
      <c r="AA12" s="28"/>
      <c r="AB12" s="138"/>
    </row>
    <row r="13" spans="2:28" s="3" customFormat="1" ht="18" customHeight="1">
      <c r="B13" s="53" t="s">
        <v>290</v>
      </c>
      <c r="C13" s="6"/>
      <c r="D13" s="91" t="s">
        <v>315</v>
      </c>
      <c r="E13" s="28"/>
      <c r="F13" s="91" t="s">
        <v>315</v>
      </c>
      <c r="G13" s="28"/>
      <c r="H13" s="91" t="s">
        <v>315</v>
      </c>
      <c r="I13" s="28"/>
      <c r="J13" s="91" t="s">
        <v>315</v>
      </c>
      <c r="K13" s="28"/>
      <c r="L13" s="91" t="s">
        <v>315</v>
      </c>
      <c r="M13" s="28"/>
      <c r="N13" s="91" t="s">
        <v>315</v>
      </c>
      <c r="O13" s="62"/>
      <c r="P13" s="91" t="s">
        <v>315</v>
      </c>
      <c r="Q13" s="28"/>
      <c r="R13" s="91" t="s">
        <v>315</v>
      </c>
      <c r="S13" s="28"/>
      <c r="T13" s="91" t="s">
        <v>315</v>
      </c>
      <c r="U13" s="28"/>
      <c r="V13" s="91" t="s">
        <v>315</v>
      </c>
      <c r="W13" s="28"/>
      <c r="X13" s="91" t="s">
        <v>315</v>
      </c>
      <c r="Y13" s="28"/>
      <c r="Z13" s="91" t="s">
        <v>315</v>
      </c>
      <c r="AA13" s="28"/>
      <c r="AB13" s="138" t="e">
        <f t="shared" si="0"/>
        <v>#DIV/0!</v>
      </c>
    </row>
    <row r="14" spans="2:28" s="3" customFormat="1" ht="18" customHeight="1">
      <c r="B14" s="53" t="s">
        <v>291</v>
      </c>
      <c r="C14" s="6"/>
      <c r="D14" s="93" t="s">
        <v>315</v>
      </c>
      <c r="E14" s="28"/>
      <c r="F14" s="93" t="s">
        <v>315</v>
      </c>
      <c r="G14" s="28"/>
      <c r="H14" s="94" t="s">
        <v>315</v>
      </c>
      <c r="I14" s="28"/>
      <c r="J14" s="94" t="s">
        <v>315</v>
      </c>
      <c r="K14" s="28"/>
      <c r="L14" s="94" t="s">
        <v>315</v>
      </c>
      <c r="M14" s="28"/>
      <c r="N14" s="94" t="s">
        <v>315</v>
      </c>
      <c r="O14" s="418"/>
      <c r="P14" s="94" t="s">
        <v>315</v>
      </c>
      <c r="Q14" s="28"/>
      <c r="R14" s="94" t="s">
        <v>315</v>
      </c>
      <c r="S14" s="28"/>
      <c r="T14" s="94" t="s">
        <v>315</v>
      </c>
      <c r="U14" s="28"/>
      <c r="V14" s="94" t="s">
        <v>315</v>
      </c>
      <c r="W14" s="28"/>
      <c r="X14" s="93" t="s">
        <v>315</v>
      </c>
      <c r="Y14" s="28"/>
      <c r="Z14" s="93" t="s">
        <v>315</v>
      </c>
      <c r="AA14" s="28"/>
      <c r="AB14" s="414" t="e">
        <f t="shared" si="0"/>
        <v>#DIV/0!</v>
      </c>
    </row>
    <row r="15" spans="1:28" s="3" customFormat="1" ht="18" customHeight="1">
      <c r="A15" s="7"/>
      <c r="B15" s="101" t="s">
        <v>292</v>
      </c>
      <c r="C15" s="416"/>
      <c r="D15" s="34"/>
      <c r="E15" s="417"/>
      <c r="F15" s="34"/>
      <c r="G15" s="418"/>
      <c r="H15" s="30"/>
      <c r="I15" s="417"/>
      <c r="J15" s="30"/>
      <c r="K15" s="417"/>
      <c r="L15" s="30"/>
      <c r="M15" s="417"/>
      <c r="N15" s="30"/>
      <c r="O15" s="417"/>
      <c r="P15" s="30"/>
      <c r="Q15" s="417"/>
      <c r="R15" s="30"/>
      <c r="S15" s="417"/>
      <c r="T15" s="30"/>
      <c r="U15" s="417"/>
      <c r="V15" s="30"/>
      <c r="W15" s="417"/>
      <c r="X15" s="30"/>
      <c r="Y15" s="417"/>
      <c r="Z15" s="30"/>
      <c r="AA15" s="417"/>
      <c r="AB15" s="160"/>
    </row>
    <row r="16" spans="2:28" s="3" customFormat="1" ht="18" customHeight="1">
      <c r="B16" s="90" t="s">
        <v>293</v>
      </c>
      <c r="C16" s="6"/>
      <c r="D16" s="91" t="s">
        <v>315</v>
      </c>
      <c r="E16" s="28"/>
      <c r="F16" s="91" t="s">
        <v>315</v>
      </c>
      <c r="G16" s="28"/>
      <c r="H16" s="91" t="s">
        <v>315</v>
      </c>
      <c r="I16" s="28"/>
      <c r="J16" s="91" t="s">
        <v>315</v>
      </c>
      <c r="K16" s="28"/>
      <c r="L16" s="91" t="s">
        <v>315</v>
      </c>
      <c r="M16" s="28"/>
      <c r="N16" s="91" t="s">
        <v>315</v>
      </c>
      <c r="O16" s="62"/>
      <c r="P16" s="91" t="s">
        <v>315</v>
      </c>
      <c r="Q16" s="28"/>
      <c r="R16" s="91" t="s">
        <v>315</v>
      </c>
      <c r="S16" s="28"/>
      <c r="T16" s="91" t="s">
        <v>315</v>
      </c>
      <c r="U16" s="28"/>
      <c r="V16" s="91" t="s">
        <v>315</v>
      </c>
      <c r="W16" s="28"/>
      <c r="X16" s="91" t="s">
        <v>315</v>
      </c>
      <c r="Y16" s="28"/>
      <c r="Z16" s="91" t="s">
        <v>315</v>
      </c>
      <c r="AA16" s="28"/>
      <c r="AB16" s="138" t="e">
        <f t="shared" si="0"/>
        <v>#DIV/0!</v>
      </c>
    </row>
    <row r="17" spans="1:28" s="3" customFormat="1" ht="18" customHeight="1">
      <c r="A17" s="1"/>
      <c r="B17" s="53" t="s">
        <v>294</v>
      </c>
      <c r="C17" s="6"/>
      <c r="D17" s="93" t="s">
        <v>315</v>
      </c>
      <c r="E17" s="28"/>
      <c r="F17" s="52" t="s">
        <v>315</v>
      </c>
      <c r="G17" s="28"/>
      <c r="H17" s="94" t="s">
        <v>315</v>
      </c>
      <c r="I17" s="28"/>
      <c r="J17" s="94" t="s">
        <v>315</v>
      </c>
      <c r="K17" s="28"/>
      <c r="L17" s="94" t="s">
        <v>315</v>
      </c>
      <c r="M17" s="28"/>
      <c r="N17" s="94" t="s">
        <v>315</v>
      </c>
      <c r="O17" s="418"/>
      <c r="P17" s="94" t="s">
        <v>315</v>
      </c>
      <c r="Q17" s="28"/>
      <c r="R17" s="94" t="s">
        <v>315</v>
      </c>
      <c r="S17" s="28"/>
      <c r="T17" s="94" t="s">
        <v>315</v>
      </c>
      <c r="U17" s="28"/>
      <c r="V17" s="94" t="s">
        <v>315</v>
      </c>
      <c r="W17" s="28"/>
      <c r="X17" s="94" t="s">
        <v>315</v>
      </c>
      <c r="Y17" s="28"/>
      <c r="Z17" s="94" t="s">
        <v>315</v>
      </c>
      <c r="AA17" s="28"/>
      <c r="AB17" s="169" t="e">
        <f t="shared" si="0"/>
        <v>#DIV/0!</v>
      </c>
    </row>
    <row r="18" spans="1:28" ht="65.25" customHeight="1">
      <c r="A18" s="2"/>
      <c r="B18" s="48" t="s">
        <v>298</v>
      </c>
      <c r="C18" s="57"/>
      <c r="D18" s="17" t="s">
        <v>10</v>
      </c>
      <c r="E18" s="58"/>
      <c r="F18" s="18" t="s">
        <v>24</v>
      </c>
      <c r="G18" s="58"/>
      <c r="H18" s="18" t="s">
        <v>25</v>
      </c>
      <c r="I18" s="58"/>
      <c r="J18" s="18" t="s">
        <v>26</v>
      </c>
      <c r="K18" s="58"/>
      <c r="L18" s="18" t="s">
        <v>27</v>
      </c>
      <c r="M18" s="58"/>
      <c r="N18" s="18" t="s">
        <v>28</v>
      </c>
      <c r="O18" s="422"/>
      <c r="P18" s="18" t="s">
        <v>30</v>
      </c>
      <c r="Q18" s="58"/>
      <c r="R18" s="18" t="s">
        <v>30</v>
      </c>
      <c r="S18" s="58"/>
      <c r="T18" s="18" t="s">
        <v>31</v>
      </c>
      <c r="U18" s="58"/>
      <c r="V18" s="18" t="s">
        <v>32</v>
      </c>
      <c r="W18" s="58"/>
      <c r="X18" s="18" t="s">
        <v>33</v>
      </c>
      <c r="Y18" s="58"/>
      <c r="Z18" s="18" t="s">
        <v>34</v>
      </c>
      <c r="AA18" s="58"/>
      <c r="AB18" s="162" t="s">
        <v>264</v>
      </c>
    </row>
    <row r="19" spans="1:28" ht="4.5" customHeight="1">
      <c r="A19" s="3"/>
      <c r="B19" s="41"/>
      <c r="C19" s="57"/>
      <c r="D19" s="24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163"/>
    </row>
    <row r="20" spans="2:28" s="3" customFormat="1" ht="18" customHeight="1">
      <c r="B20" s="100" t="s">
        <v>286</v>
      </c>
      <c r="C20" s="6"/>
      <c r="D20" s="93"/>
      <c r="E20" s="28"/>
      <c r="F20" s="93"/>
      <c r="G20" s="28"/>
      <c r="H20" s="94"/>
      <c r="I20" s="28"/>
      <c r="J20" s="94"/>
      <c r="K20" s="28"/>
      <c r="L20" s="94"/>
      <c r="M20" s="28"/>
      <c r="N20" s="94"/>
      <c r="O20" s="418"/>
      <c r="P20" s="94"/>
      <c r="Q20" s="28"/>
      <c r="R20" s="94"/>
      <c r="S20" s="28"/>
      <c r="T20" s="94"/>
      <c r="U20" s="28"/>
      <c r="V20" s="94"/>
      <c r="W20" s="28"/>
      <c r="X20" s="94"/>
      <c r="Y20" s="28"/>
      <c r="Z20" s="94"/>
      <c r="AA20" s="28"/>
      <c r="AB20" s="160"/>
    </row>
    <row r="21" spans="2:28" s="3" customFormat="1" ht="18" customHeight="1">
      <c r="B21" s="95" t="s">
        <v>295</v>
      </c>
      <c r="C21" s="6"/>
      <c r="D21" s="93">
        <v>1</v>
      </c>
      <c r="E21" s="28"/>
      <c r="F21" s="93">
        <v>1</v>
      </c>
      <c r="G21" s="28"/>
      <c r="H21" s="93">
        <v>1</v>
      </c>
      <c r="I21" s="28"/>
      <c r="J21" s="93">
        <v>1</v>
      </c>
      <c r="K21" s="28"/>
      <c r="L21" s="93">
        <v>1</v>
      </c>
      <c r="M21" s="28"/>
      <c r="N21" s="93">
        <v>1</v>
      </c>
      <c r="O21" s="421"/>
      <c r="P21" s="93">
        <v>1</v>
      </c>
      <c r="Q21" s="28"/>
      <c r="R21" s="93">
        <v>1</v>
      </c>
      <c r="S21" s="28"/>
      <c r="T21" s="93">
        <v>1</v>
      </c>
      <c r="U21" s="28"/>
      <c r="V21" s="93">
        <v>1</v>
      </c>
      <c r="W21" s="28"/>
      <c r="X21" s="93">
        <v>1</v>
      </c>
      <c r="Y21" s="28"/>
      <c r="Z21" s="93">
        <v>1</v>
      </c>
      <c r="AA21" s="28"/>
      <c r="AB21" s="415">
        <f>AVERAGE(B21:Z21)</f>
        <v>1</v>
      </c>
    </row>
    <row r="22" spans="2:28" s="3" customFormat="1" ht="18" customHeight="1">
      <c r="B22" s="95" t="s">
        <v>296</v>
      </c>
      <c r="C22" s="6"/>
      <c r="D22" s="93" t="s">
        <v>315</v>
      </c>
      <c r="E22" s="28"/>
      <c r="F22" s="93" t="s">
        <v>315</v>
      </c>
      <c r="G22" s="28"/>
      <c r="H22" s="94" t="s">
        <v>315</v>
      </c>
      <c r="I22" s="28"/>
      <c r="J22" s="94" t="s">
        <v>315</v>
      </c>
      <c r="K22" s="28"/>
      <c r="L22" s="94" t="s">
        <v>315</v>
      </c>
      <c r="M22" s="28"/>
      <c r="N22" s="94" t="s">
        <v>315</v>
      </c>
      <c r="O22" s="418"/>
      <c r="P22" s="94" t="s">
        <v>315</v>
      </c>
      <c r="Q22" s="28"/>
      <c r="R22" s="94" t="s">
        <v>315</v>
      </c>
      <c r="S22" s="28"/>
      <c r="T22" s="94" t="s">
        <v>315</v>
      </c>
      <c r="U22" s="28"/>
      <c r="V22" s="94" t="s">
        <v>315</v>
      </c>
      <c r="W22" s="28"/>
      <c r="X22" s="94" t="s">
        <v>315</v>
      </c>
      <c r="Y22" s="28"/>
      <c r="Z22" s="94" t="s">
        <v>315</v>
      </c>
      <c r="AA22" s="28"/>
      <c r="AB22" s="164" t="s">
        <v>315</v>
      </c>
    </row>
    <row r="23" spans="2:28" s="3" customFormat="1" ht="18" customHeight="1">
      <c r="B23" s="104" t="s">
        <v>288</v>
      </c>
      <c r="C23" s="6"/>
      <c r="D23" s="93" t="s">
        <v>315</v>
      </c>
      <c r="E23" s="93"/>
      <c r="F23" s="93" t="s">
        <v>315</v>
      </c>
      <c r="G23" s="93"/>
      <c r="H23" s="93" t="s">
        <v>315</v>
      </c>
      <c r="I23" s="93"/>
      <c r="J23" s="93" t="s">
        <v>315</v>
      </c>
      <c r="K23" s="93"/>
      <c r="L23" s="93" t="s">
        <v>315</v>
      </c>
      <c r="M23" s="93"/>
      <c r="N23" s="93" t="s">
        <v>315</v>
      </c>
      <c r="O23" s="93"/>
      <c r="P23" s="93" t="s">
        <v>315</v>
      </c>
      <c r="Q23" s="93"/>
      <c r="R23" s="93" t="s">
        <v>315</v>
      </c>
      <c r="S23" s="93"/>
      <c r="T23" s="93" t="s">
        <v>315</v>
      </c>
      <c r="U23" s="93"/>
      <c r="V23" s="93" t="s">
        <v>315</v>
      </c>
      <c r="W23" s="93"/>
      <c r="X23" s="93" t="s">
        <v>315</v>
      </c>
      <c r="Y23" s="28"/>
      <c r="Z23" s="93" t="s">
        <v>315</v>
      </c>
      <c r="AA23" s="93"/>
      <c r="AB23" s="164" t="s">
        <v>315</v>
      </c>
    </row>
    <row r="24" spans="2:28" s="3" customFormat="1" ht="18" customHeight="1">
      <c r="B24" s="53" t="s">
        <v>295</v>
      </c>
      <c r="C24" s="6"/>
      <c r="D24" s="93" t="s">
        <v>315</v>
      </c>
      <c r="E24" s="28"/>
      <c r="F24" s="93" t="s">
        <v>315</v>
      </c>
      <c r="G24" s="28"/>
      <c r="H24" s="93" t="s">
        <v>315</v>
      </c>
      <c r="I24" s="28"/>
      <c r="J24" s="93" t="s">
        <v>315</v>
      </c>
      <c r="K24" s="28"/>
      <c r="L24" s="93" t="s">
        <v>315</v>
      </c>
      <c r="M24" s="28"/>
      <c r="N24" s="93" t="s">
        <v>315</v>
      </c>
      <c r="O24" s="421"/>
      <c r="P24" s="93" t="s">
        <v>315</v>
      </c>
      <c r="Q24" s="28"/>
      <c r="R24" s="93" t="s">
        <v>315</v>
      </c>
      <c r="S24" s="28"/>
      <c r="T24" s="93" t="s">
        <v>315</v>
      </c>
      <c r="U24" s="28"/>
      <c r="V24" s="93" t="s">
        <v>315</v>
      </c>
      <c r="W24" s="28"/>
      <c r="X24" s="93" t="s">
        <v>315</v>
      </c>
      <c r="Y24" s="28"/>
      <c r="Z24" s="93" t="s">
        <v>315</v>
      </c>
      <c r="AA24" s="28"/>
      <c r="AB24" s="164" t="s">
        <v>315</v>
      </c>
    </row>
    <row r="25" spans="2:28" s="3" customFormat="1" ht="18" customHeight="1">
      <c r="B25" s="54" t="s">
        <v>296</v>
      </c>
      <c r="C25" s="6"/>
      <c r="D25" s="93" t="s">
        <v>315</v>
      </c>
      <c r="E25" s="28"/>
      <c r="F25" s="93" t="s">
        <v>315</v>
      </c>
      <c r="G25" s="28"/>
      <c r="H25" s="93" t="s">
        <v>315</v>
      </c>
      <c r="I25" s="28"/>
      <c r="J25" s="93" t="s">
        <v>315</v>
      </c>
      <c r="K25" s="28"/>
      <c r="L25" s="93" t="s">
        <v>315</v>
      </c>
      <c r="M25" s="28"/>
      <c r="N25" s="93" t="s">
        <v>315</v>
      </c>
      <c r="O25" s="421"/>
      <c r="P25" s="93" t="s">
        <v>315</v>
      </c>
      <c r="Q25" s="28"/>
      <c r="R25" s="93" t="s">
        <v>315</v>
      </c>
      <c r="S25" s="28"/>
      <c r="T25" s="93" t="s">
        <v>315</v>
      </c>
      <c r="U25" s="28"/>
      <c r="V25" s="93" t="s">
        <v>315</v>
      </c>
      <c r="W25" s="28"/>
      <c r="X25" s="93" t="s">
        <v>315</v>
      </c>
      <c r="Y25" s="28"/>
      <c r="Z25" s="93" t="s">
        <v>315</v>
      </c>
      <c r="AA25" s="28"/>
      <c r="AB25" s="164" t="s">
        <v>315</v>
      </c>
    </row>
    <row r="26" spans="2:28" s="3" customFormat="1" ht="9.75" customHeight="1">
      <c r="B26" s="6"/>
      <c r="C26" s="6"/>
      <c r="D26" s="62"/>
      <c r="E26" s="28"/>
      <c r="F26" s="62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165"/>
    </row>
    <row r="27" spans="1:28" s="3" customFormat="1" ht="18" customHeight="1">
      <c r="A27" s="7"/>
      <c r="B27" s="103" t="s">
        <v>292</v>
      </c>
      <c r="C27" s="63"/>
      <c r="D27" s="34"/>
      <c r="E27" s="59"/>
      <c r="F27" s="34"/>
      <c r="G27" s="28"/>
      <c r="H27" s="30"/>
      <c r="I27" s="59"/>
      <c r="J27" s="30"/>
      <c r="K27" s="59"/>
      <c r="L27" s="30"/>
      <c r="M27" s="59"/>
      <c r="N27" s="30"/>
      <c r="O27" s="417"/>
      <c r="P27" s="30"/>
      <c r="Q27" s="59"/>
      <c r="R27" s="30"/>
      <c r="S27" s="59"/>
      <c r="T27" s="30"/>
      <c r="U27" s="59"/>
      <c r="V27" s="30"/>
      <c r="W27" s="59"/>
      <c r="X27" s="30"/>
      <c r="Y27" s="59"/>
      <c r="Z27" s="30"/>
      <c r="AA27" s="59"/>
      <c r="AB27" s="166"/>
    </row>
    <row r="28" spans="2:28" s="3" customFormat="1" ht="18" customHeight="1">
      <c r="B28" s="53" t="s">
        <v>295</v>
      </c>
      <c r="C28" s="6"/>
      <c r="D28" s="93" t="s">
        <v>315</v>
      </c>
      <c r="E28" s="28"/>
      <c r="F28" s="93" t="s">
        <v>315</v>
      </c>
      <c r="G28" s="28"/>
      <c r="H28" s="93" t="s">
        <v>315</v>
      </c>
      <c r="I28" s="28"/>
      <c r="J28" s="93" t="s">
        <v>315</v>
      </c>
      <c r="K28" s="28"/>
      <c r="L28" s="93" t="s">
        <v>315</v>
      </c>
      <c r="M28" s="28"/>
      <c r="N28" s="93" t="s">
        <v>315</v>
      </c>
      <c r="O28" s="421"/>
      <c r="P28" s="93" t="s">
        <v>315</v>
      </c>
      <c r="Q28" s="28"/>
      <c r="R28" s="93" t="s">
        <v>315</v>
      </c>
      <c r="S28" s="28"/>
      <c r="T28" s="93" t="s">
        <v>315</v>
      </c>
      <c r="U28" s="28"/>
      <c r="V28" s="93" t="s">
        <v>315</v>
      </c>
      <c r="W28" s="28"/>
      <c r="X28" s="93" t="s">
        <v>315</v>
      </c>
      <c r="Y28" s="28"/>
      <c r="Z28" s="93" t="s">
        <v>315</v>
      </c>
      <c r="AA28" s="28"/>
      <c r="AB28" s="164" t="s">
        <v>315</v>
      </c>
    </row>
    <row r="29" spans="1:28" s="3" customFormat="1" ht="18" customHeight="1">
      <c r="A29" s="7"/>
      <c r="B29" s="54" t="s">
        <v>296</v>
      </c>
      <c r="C29" s="6"/>
      <c r="D29" s="93" t="s">
        <v>315</v>
      </c>
      <c r="E29" s="28"/>
      <c r="F29" s="93" t="s">
        <v>315</v>
      </c>
      <c r="G29" s="28"/>
      <c r="H29" s="93" t="s">
        <v>315</v>
      </c>
      <c r="I29" s="28"/>
      <c r="J29" s="93" t="s">
        <v>315</v>
      </c>
      <c r="K29" s="28"/>
      <c r="L29" s="93" t="s">
        <v>315</v>
      </c>
      <c r="M29" s="28"/>
      <c r="N29" s="93" t="s">
        <v>315</v>
      </c>
      <c r="O29" s="421"/>
      <c r="P29" s="93" t="s">
        <v>315</v>
      </c>
      <c r="Q29" s="28"/>
      <c r="R29" s="93" t="s">
        <v>315</v>
      </c>
      <c r="S29" s="28"/>
      <c r="T29" s="93" t="s">
        <v>315</v>
      </c>
      <c r="U29" s="28"/>
      <c r="V29" s="93" t="s">
        <v>315</v>
      </c>
      <c r="W29" s="28"/>
      <c r="X29" s="93" t="s">
        <v>315</v>
      </c>
      <c r="Y29" s="28"/>
      <c r="Z29" s="93" t="s">
        <v>315</v>
      </c>
      <c r="AA29" s="28"/>
      <c r="AB29" s="164" t="s">
        <v>315</v>
      </c>
    </row>
    <row r="30" spans="2:28" s="3" customFormat="1" ht="23.25" customHeight="1">
      <c r="B30" s="102" t="s">
        <v>297</v>
      </c>
      <c r="C30" s="6"/>
      <c r="D30" s="62"/>
      <c r="E30" s="28"/>
      <c r="F30" s="60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439"/>
    </row>
    <row r="31" spans="2:28" s="3" customFormat="1" ht="18" customHeight="1">
      <c r="B31" s="95" t="s">
        <v>324</v>
      </c>
      <c r="C31" s="63"/>
      <c r="D31" s="34" t="s">
        <v>315</v>
      </c>
      <c r="E31" s="59"/>
      <c r="F31" s="35" t="s">
        <v>315</v>
      </c>
      <c r="G31" s="28"/>
      <c r="H31" s="30" t="s">
        <v>315</v>
      </c>
      <c r="I31" s="59"/>
      <c r="J31" s="30" t="s">
        <v>315</v>
      </c>
      <c r="K31" s="59"/>
      <c r="L31" s="30" t="s">
        <v>315</v>
      </c>
      <c r="M31" s="59"/>
      <c r="N31" s="30" t="s">
        <v>315</v>
      </c>
      <c r="O31" s="417"/>
      <c r="P31" s="30" t="s">
        <v>315</v>
      </c>
      <c r="Q31" s="59"/>
      <c r="R31" s="30" t="s">
        <v>315</v>
      </c>
      <c r="S31" s="59"/>
      <c r="T31" s="30" t="s">
        <v>315</v>
      </c>
      <c r="U31" s="59"/>
      <c r="V31" s="30" t="s">
        <v>315</v>
      </c>
      <c r="W31" s="59"/>
      <c r="X31" s="30" t="s">
        <v>315</v>
      </c>
      <c r="Y31" s="59"/>
      <c r="Z31" s="30" t="s">
        <v>315</v>
      </c>
      <c r="AA31" s="59"/>
      <c r="AB31" s="435" t="e">
        <f>AVERAGE(B31:Z31)</f>
        <v>#DIV/0!</v>
      </c>
    </row>
    <row r="32" spans="1:28" s="3" customFormat="1" ht="31.5" customHeight="1">
      <c r="A32" s="1"/>
      <c r="B32" s="66" t="s">
        <v>226</v>
      </c>
      <c r="C32" s="6"/>
      <c r="D32" s="17" t="s">
        <v>10</v>
      </c>
      <c r="E32" s="58"/>
      <c r="F32" s="18" t="s">
        <v>24</v>
      </c>
      <c r="G32" s="58"/>
      <c r="H32" s="18" t="s">
        <v>25</v>
      </c>
      <c r="I32" s="58"/>
      <c r="J32" s="18" t="s">
        <v>26</v>
      </c>
      <c r="K32" s="58"/>
      <c r="L32" s="18" t="s">
        <v>27</v>
      </c>
      <c r="M32" s="58"/>
      <c r="N32" s="18" t="s">
        <v>28</v>
      </c>
      <c r="O32" s="422"/>
      <c r="P32" s="18" t="s">
        <v>30</v>
      </c>
      <c r="Q32" s="58"/>
      <c r="R32" s="18" t="s">
        <v>30</v>
      </c>
      <c r="S32" s="58"/>
      <c r="T32" s="18" t="s">
        <v>31</v>
      </c>
      <c r="U32" s="58"/>
      <c r="V32" s="18" t="s">
        <v>32</v>
      </c>
      <c r="W32" s="58"/>
      <c r="X32" s="18" t="s">
        <v>33</v>
      </c>
      <c r="Y32" s="58"/>
      <c r="Z32" s="18" t="s">
        <v>34</v>
      </c>
      <c r="AA32" s="58"/>
      <c r="AB32" s="162" t="s">
        <v>264</v>
      </c>
    </row>
    <row r="33" spans="1:28" ht="15.75">
      <c r="A33" s="7"/>
      <c r="B33" s="105" t="s">
        <v>326</v>
      </c>
      <c r="AB33" s="436"/>
    </row>
    <row r="34" spans="2:28" s="3" customFormat="1" ht="18" customHeight="1">
      <c r="B34" s="95" t="s">
        <v>324</v>
      </c>
      <c r="C34" s="63"/>
      <c r="D34" s="34"/>
      <c r="E34" s="59"/>
      <c r="F34" s="35"/>
      <c r="G34" s="28"/>
      <c r="H34" s="30"/>
      <c r="I34" s="59"/>
      <c r="J34" s="30"/>
      <c r="K34" s="59"/>
      <c r="L34" s="30"/>
      <c r="M34" s="59"/>
      <c r="N34" s="30"/>
      <c r="O34" s="417"/>
      <c r="P34" s="30"/>
      <c r="Q34" s="59"/>
      <c r="R34" s="30"/>
      <c r="S34" s="59"/>
      <c r="T34" s="30"/>
      <c r="U34" s="59"/>
      <c r="V34" s="30"/>
      <c r="W34" s="59"/>
      <c r="X34" s="30"/>
      <c r="Y34" s="59"/>
      <c r="Z34" s="30"/>
      <c r="AA34" s="59"/>
      <c r="AB34" s="435"/>
    </row>
    <row r="35" spans="1:28" ht="15.75">
      <c r="A35" s="7"/>
      <c r="B35" s="105" t="s">
        <v>147</v>
      </c>
      <c r="AB35" s="437"/>
    </row>
    <row r="36" spans="2:28" s="3" customFormat="1" ht="18" customHeight="1">
      <c r="B36" s="95" t="s">
        <v>324</v>
      </c>
      <c r="C36" s="63"/>
      <c r="D36" s="34"/>
      <c r="E36" s="59"/>
      <c r="F36" s="35"/>
      <c r="G36" s="28"/>
      <c r="H36" s="30"/>
      <c r="I36" s="59"/>
      <c r="J36" s="30"/>
      <c r="K36" s="59"/>
      <c r="L36" s="30"/>
      <c r="M36" s="59"/>
      <c r="N36" s="30"/>
      <c r="O36" s="417"/>
      <c r="P36" s="30"/>
      <c r="Q36" s="59"/>
      <c r="R36" s="30"/>
      <c r="S36" s="59"/>
      <c r="T36" s="30"/>
      <c r="U36" s="59"/>
      <c r="V36" s="30"/>
      <c r="W36" s="59"/>
      <c r="X36" s="30"/>
      <c r="Y36" s="59"/>
      <c r="Z36" s="30"/>
      <c r="AA36" s="59"/>
      <c r="AB36" s="435"/>
    </row>
    <row r="37" spans="1:28" ht="15.75">
      <c r="A37" s="7"/>
      <c r="B37" s="105" t="s">
        <v>151</v>
      </c>
      <c r="AB37" s="437"/>
    </row>
    <row r="38" spans="2:28" s="3" customFormat="1" ht="18" customHeight="1">
      <c r="B38" s="95" t="s">
        <v>324</v>
      </c>
      <c r="C38" s="63"/>
      <c r="D38" s="34"/>
      <c r="E38" s="59"/>
      <c r="F38" s="35"/>
      <c r="G38" s="28"/>
      <c r="H38" s="30"/>
      <c r="I38" s="59"/>
      <c r="J38" s="30"/>
      <c r="K38" s="59"/>
      <c r="L38" s="30"/>
      <c r="M38" s="59"/>
      <c r="N38" s="30"/>
      <c r="O38" s="417"/>
      <c r="P38" s="30"/>
      <c r="Q38" s="59"/>
      <c r="R38" s="30"/>
      <c r="S38" s="59"/>
      <c r="T38" s="30"/>
      <c r="U38" s="59"/>
      <c r="V38" s="30"/>
      <c r="W38" s="59"/>
      <c r="X38" s="30"/>
      <c r="Y38" s="59"/>
      <c r="Z38" s="30"/>
      <c r="AA38" s="59"/>
      <c r="AB38" s="435"/>
    </row>
    <row r="39" spans="1:28" ht="15.75">
      <c r="A39" s="7"/>
      <c r="B39" s="105" t="s">
        <v>152</v>
      </c>
      <c r="AB39" s="437"/>
    </row>
    <row r="40" spans="2:28" s="3" customFormat="1" ht="18" customHeight="1">
      <c r="B40" s="95" t="s">
        <v>324</v>
      </c>
      <c r="C40" s="63"/>
      <c r="D40" s="34"/>
      <c r="E40" s="59"/>
      <c r="F40" s="35"/>
      <c r="G40" s="28"/>
      <c r="H40" s="30"/>
      <c r="I40" s="59"/>
      <c r="J40" s="30"/>
      <c r="K40" s="59"/>
      <c r="L40" s="30"/>
      <c r="M40" s="59"/>
      <c r="N40" s="30"/>
      <c r="O40" s="417"/>
      <c r="P40" s="30"/>
      <c r="Q40" s="59"/>
      <c r="R40" s="30"/>
      <c r="S40" s="59"/>
      <c r="T40" s="30"/>
      <c r="U40" s="59"/>
      <c r="V40" s="30"/>
      <c r="W40" s="59"/>
      <c r="X40" s="30"/>
      <c r="Y40" s="59"/>
      <c r="Z40" s="30"/>
      <c r="AA40" s="59"/>
      <c r="AB40" s="435"/>
    </row>
    <row r="41" spans="1:28" ht="15.75">
      <c r="A41" s="7"/>
      <c r="B41" s="106" t="s">
        <v>153</v>
      </c>
      <c r="AB41" s="437"/>
    </row>
    <row r="42" spans="2:28" s="3" customFormat="1" ht="18" customHeight="1">
      <c r="B42" s="95" t="s">
        <v>324</v>
      </c>
      <c r="C42" s="63"/>
      <c r="D42" s="34"/>
      <c r="E42" s="59"/>
      <c r="F42" s="35"/>
      <c r="G42" s="28"/>
      <c r="H42" s="30"/>
      <c r="I42" s="59"/>
      <c r="J42" s="30"/>
      <c r="K42" s="59"/>
      <c r="L42" s="30"/>
      <c r="M42" s="59"/>
      <c r="N42" s="30"/>
      <c r="O42" s="417"/>
      <c r="P42" s="30"/>
      <c r="Q42" s="59"/>
      <c r="R42" s="30"/>
      <c r="S42" s="59"/>
      <c r="T42" s="30"/>
      <c r="U42" s="59"/>
      <c r="V42" s="30"/>
      <c r="W42" s="59"/>
      <c r="X42" s="30"/>
      <c r="Y42" s="59"/>
      <c r="Z42" s="30"/>
      <c r="AA42" s="59"/>
      <c r="AB42" s="435"/>
    </row>
    <row r="43" spans="1:28" ht="15.75">
      <c r="A43" s="7"/>
      <c r="B43" s="108" t="s">
        <v>164</v>
      </c>
      <c r="AB43" s="437"/>
    </row>
    <row r="44" spans="2:28" s="3" customFormat="1" ht="18" customHeight="1">
      <c r="B44" s="95" t="s">
        <v>324</v>
      </c>
      <c r="C44" s="63"/>
      <c r="D44" s="34"/>
      <c r="E44" s="59"/>
      <c r="F44" s="35"/>
      <c r="G44" s="28"/>
      <c r="H44" s="30"/>
      <c r="I44" s="59"/>
      <c r="J44" s="30"/>
      <c r="K44" s="59"/>
      <c r="L44" s="30"/>
      <c r="M44" s="59"/>
      <c r="N44" s="30"/>
      <c r="O44" s="417"/>
      <c r="P44" s="30"/>
      <c r="Q44" s="59"/>
      <c r="R44" s="30"/>
      <c r="S44" s="59"/>
      <c r="T44" s="30"/>
      <c r="U44" s="59"/>
      <c r="V44" s="30"/>
      <c r="W44" s="59"/>
      <c r="X44" s="30"/>
      <c r="Y44" s="59"/>
      <c r="Z44" s="30"/>
      <c r="AA44" s="59"/>
      <c r="AB44" s="435"/>
    </row>
    <row r="45" spans="1:28" ht="15.75">
      <c r="A45" s="7"/>
      <c r="B45" s="108" t="s">
        <v>2</v>
      </c>
      <c r="AB45" s="437"/>
    </row>
    <row r="46" spans="2:28" s="3" customFormat="1" ht="18" customHeight="1">
      <c r="B46" s="95" t="s">
        <v>324</v>
      </c>
      <c r="C46" s="63"/>
      <c r="D46" s="34"/>
      <c r="E46" s="59"/>
      <c r="F46" s="35"/>
      <c r="G46" s="28"/>
      <c r="H46" s="30"/>
      <c r="I46" s="59"/>
      <c r="J46" s="30"/>
      <c r="K46" s="59"/>
      <c r="L46" s="30"/>
      <c r="M46" s="59"/>
      <c r="N46" s="30"/>
      <c r="O46" s="417"/>
      <c r="P46" s="30"/>
      <c r="Q46" s="59"/>
      <c r="R46" s="30"/>
      <c r="S46" s="59"/>
      <c r="T46" s="30"/>
      <c r="U46" s="59"/>
      <c r="V46" s="30"/>
      <c r="W46" s="59"/>
      <c r="X46" s="30"/>
      <c r="Y46" s="59"/>
      <c r="Z46" s="30"/>
      <c r="AA46" s="59"/>
      <c r="AB46" s="435"/>
    </row>
    <row r="47" spans="1:28" ht="15.75">
      <c r="A47" s="7"/>
      <c r="B47" s="108" t="s">
        <v>222</v>
      </c>
      <c r="AB47" s="437"/>
    </row>
    <row r="48" spans="2:28" s="3" customFormat="1" ht="18" customHeight="1">
      <c r="B48" s="95" t="s">
        <v>324</v>
      </c>
      <c r="C48" s="63"/>
      <c r="D48" s="34">
        <v>1</v>
      </c>
      <c r="E48" s="59"/>
      <c r="F48" s="35">
        <v>1</v>
      </c>
      <c r="G48" s="28"/>
      <c r="H48" s="30">
        <v>1</v>
      </c>
      <c r="I48" s="59"/>
      <c r="J48" s="30">
        <v>1</v>
      </c>
      <c r="K48" s="59"/>
      <c r="L48" s="30">
        <v>1</v>
      </c>
      <c r="M48" s="59"/>
      <c r="N48" s="30">
        <v>1</v>
      </c>
      <c r="O48" s="417"/>
      <c r="P48" s="30">
        <v>1</v>
      </c>
      <c r="Q48" s="59"/>
      <c r="R48" s="30">
        <v>1</v>
      </c>
      <c r="S48" s="59"/>
      <c r="T48" s="30">
        <v>1</v>
      </c>
      <c r="U48" s="59"/>
      <c r="V48" s="30">
        <v>1</v>
      </c>
      <c r="W48" s="59"/>
      <c r="X48" s="30">
        <v>1</v>
      </c>
      <c r="Y48" s="59"/>
      <c r="Z48" s="30">
        <v>1</v>
      </c>
      <c r="AA48" s="59"/>
      <c r="AB48" s="435">
        <f>AVERAGE(B48:Z48)</f>
        <v>1</v>
      </c>
    </row>
    <row r="49" spans="1:28" ht="15.75">
      <c r="A49" s="7"/>
      <c r="B49" s="108" t="s">
        <v>317</v>
      </c>
      <c r="AB49" s="437"/>
    </row>
    <row r="50" spans="2:28" s="3" customFormat="1" ht="18" customHeight="1">
      <c r="B50" s="95" t="s">
        <v>324</v>
      </c>
      <c r="C50" s="63"/>
      <c r="D50" s="34">
        <v>5</v>
      </c>
      <c r="E50" s="59"/>
      <c r="F50" s="35">
        <v>5</v>
      </c>
      <c r="G50" s="28"/>
      <c r="H50" s="30">
        <v>5</v>
      </c>
      <c r="I50" s="59"/>
      <c r="J50" s="30">
        <v>4</v>
      </c>
      <c r="K50" s="59"/>
      <c r="L50" s="30">
        <v>5</v>
      </c>
      <c r="M50" s="59"/>
      <c r="N50" s="30">
        <v>5</v>
      </c>
      <c r="O50" s="417"/>
      <c r="P50" s="30">
        <v>5</v>
      </c>
      <c r="Q50" s="59"/>
      <c r="R50" s="30">
        <v>5</v>
      </c>
      <c r="S50" s="59"/>
      <c r="T50" s="30">
        <v>6</v>
      </c>
      <c r="U50" s="59"/>
      <c r="V50" s="30">
        <v>6</v>
      </c>
      <c r="W50" s="59"/>
      <c r="X50" s="30">
        <v>6</v>
      </c>
      <c r="Y50" s="59"/>
      <c r="Z50" s="30">
        <v>6</v>
      </c>
      <c r="AA50" s="59"/>
      <c r="AB50" s="435">
        <f>AVERAGE(B50:Z50)</f>
        <v>5.25</v>
      </c>
    </row>
    <row r="51" spans="1:28" ht="15.75">
      <c r="A51" s="7"/>
      <c r="B51" s="108" t="s">
        <v>223</v>
      </c>
      <c r="AB51" s="437"/>
    </row>
    <row r="52" spans="2:28" s="3" customFormat="1" ht="18" customHeight="1">
      <c r="B52" s="95" t="s">
        <v>324</v>
      </c>
      <c r="C52" s="63"/>
      <c r="D52" s="34"/>
      <c r="E52" s="59"/>
      <c r="F52" s="35"/>
      <c r="G52" s="28"/>
      <c r="H52" s="30"/>
      <c r="I52" s="59"/>
      <c r="J52" s="30"/>
      <c r="K52" s="59"/>
      <c r="L52" s="30"/>
      <c r="M52" s="59"/>
      <c r="N52" s="30"/>
      <c r="O52" s="417"/>
      <c r="P52" s="30"/>
      <c r="Q52" s="59"/>
      <c r="R52" s="30"/>
      <c r="S52" s="59"/>
      <c r="T52" s="30"/>
      <c r="U52" s="59"/>
      <c r="V52" s="30"/>
      <c r="W52" s="59"/>
      <c r="X52" s="30"/>
      <c r="Y52" s="59"/>
      <c r="Z52" s="30"/>
      <c r="AA52" s="59"/>
      <c r="AB52" s="435"/>
    </row>
    <row r="53" spans="1:28" ht="15.75">
      <c r="A53" s="7"/>
      <c r="B53" s="108" t="s">
        <v>154</v>
      </c>
      <c r="AB53" s="437"/>
    </row>
    <row r="54" spans="2:28" s="3" customFormat="1" ht="18" customHeight="1">
      <c r="B54" s="95" t="s">
        <v>324</v>
      </c>
      <c r="C54" s="63"/>
      <c r="D54" s="34"/>
      <c r="E54" s="59"/>
      <c r="F54" s="35"/>
      <c r="G54" s="28"/>
      <c r="H54" s="30"/>
      <c r="I54" s="59"/>
      <c r="J54" s="30"/>
      <c r="K54" s="59"/>
      <c r="L54" s="30"/>
      <c r="M54" s="59"/>
      <c r="N54" s="30"/>
      <c r="O54" s="417"/>
      <c r="P54" s="30"/>
      <c r="Q54" s="59"/>
      <c r="R54" s="30"/>
      <c r="S54" s="59"/>
      <c r="T54" s="30"/>
      <c r="U54" s="59"/>
      <c r="V54" s="30"/>
      <c r="W54" s="59"/>
      <c r="X54" s="30"/>
      <c r="Y54" s="59"/>
      <c r="Z54" s="30"/>
      <c r="AA54" s="59"/>
      <c r="AB54" s="435"/>
    </row>
    <row r="55" spans="1:28" ht="15.75">
      <c r="A55" s="7"/>
      <c r="B55" s="108" t="s">
        <v>327</v>
      </c>
      <c r="AB55" s="437"/>
    </row>
    <row r="56" spans="2:28" s="3" customFormat="1" ht="18" customHeight="1">
      <c r="B56" s="95" t="s">
        <v>324</v>
      </c>
      <c r="C56" s="63"/>
      <c r="D56" s="34"/>
      <c r="E56" s="59"/>
      <c r="F56" s="35"/>
      <c r="G56" s="28"/>
      <c r="H56" s="30"/>
      <c r="I56" s="59"/>
      <c r="J56" s="30"/>
      <c r="K56" s="59"/>
      <c r="L56" s="30"/>
      <c r="M56" s="59"/>
      <c r="N56" s="30"/>
      <c r="O56" s="417"/>
      <c r="P56" s="30"/>
      <c r="Q56" s="59"/>
      <c r="R56" s="30"/>
      <c r="S56" s="59"/>
      <c r="T56" s="30"/>
      <c r="U56" s="59"/>
      <c r="V56" s="30"/>
      <c r="W56" s="59"/>
      <c r="X56" s="30"/>
      <c r="Y56" s="59"/>
      <c r="Z56" s="30"/>
      <c r="AA56" s="59"/>
      <c r="AB56" s="435"/>
    </row>
    <row r="57" spans="1:28" ht="15.75">
      <c r="A57" s="7"/>
      <c r="B57" s="108" t="s">
        <v>155</v>
      </c>
      <c r="AB57" s="437"/>
    </row>
    <row r="58" spans="2:28" s="3" customFormat="1" ht="18" customHeight="1">
      <c r="B58" s="95" t="s">
        <v>324</v>
      </c>
      <c r="C58" s="63"/>
      <c r="D58" s="34"/>
      <c r="E58" s="59"/>
      <c r="F58" s="35"/>
      <c r="G58" s="28"/>
      <c r="H58" s="30"/>
      <c r="I58" s="59"/>
      <c r="J58" s="30"/>
      <c r="K58" s="59"/>
      <c r="L58" s="30"/>
      <c r="M58" s="59"/>
      <c r="N58" s="30"/>
      <c r="O58" s="417"/>
      <c r="P58" s="30"/>
      <c r="Q58" s="59"/>
      <c r="R58" s="30"/>
      <c r="S58" s="59"/>
      <c r="T58" s="30"/>
      <c r="U58" s="59"/>
      <c r="V58" s="30"/>
      <c r="W58" s="59"/>
      <c r="X58" s="30"/>
      <c r="Y58" s="59"/>
      <c r="Z58" s="30"/>
      <c r="AA58" s="59"/>
      <c r="AB58" s="435"/>
    </row>
    <row r="59" spans="1:28" ht="15.75">
      <c r="A59" s="7"/>
      <c r="B59" s="108" t="s">
        <v>163</v>
      </c>
      <c r="AB59" s="437"/>
    </row>
    <row r="60" spans="2:28" s="3" customFormat="1" ht="18" customHeight="1">
      <c r="B60" s="95" t="s">
        <v>324</v>
      </c>
      <c r="C60" s="63"/>
      <c r="D60" s="34"/>
      <c r="E60" s="59"/>
      <c r="F60" s="35"/>
      <c r="G60" s="28"/>
      <c r="H60" s="30"/>
      <c r="I60" s="59"/>
      <c r="J60" s="30"/>
      <c r="K60" s="59"/>
      <c r="L60" s="30"/>
      <c r="M60" s="59"/>
      <c r="N60" s="30"/>
      <c r="O60" s="417"/>
      <c r="P60" s="30"/>
      <c r="Q60" s="59"/>
      <c r="R60" s="30"/>
      <c r="S60" s="59"/>
      <c r="T60" s="30"/>
      <c r="U60" s="59"/>
      <c r="V60" s="30"/>
      <c r="W60" s="59"/>
      <c r="X60" s="30"/>
      <c r="Y60" s="59"/>
      <c r="Z60" s="30"/>
      <c r="AA60" s="59"/>
      <c r="AB60" s="438"/>
    </row>
    <row r="61" spans="1:28" ht="15.75">
      <c r="A61" s="7"/>
      <c r="B61" s="108" t="s">
        <v>157</v>
      </c>
      <c r="AB61" s="437"/>
    </row>
    <row r="62" spans="2:28" s="3" customFormat="1" ht="18" customHeight="1">
      <c r="B62" s="95" t="s">
        <v>324</v>
      </c>
      <c r="C62" s="63"/>
      <c r="D62" s="34"/>
      <c r="E62" s="59"/>
      <c r="F62" s="35"/>
      <c r="G62" s="28"/>
      <c r="H62" s="30"/>
      <c r="I62" s="59"/>
      <c r="J62" s="30"/>
      <c r="K62" s="59"/>
      <c r="L62" s="30"/>
      <c r="M62" s="59"/>
      <c r="N62" s="30"/>
      <c r="O62" s="417"/>
      <c r="P62" s="30"/>
      <c r="Q62" s="59"/>
      <c r="R62" s="30"/>
      <c r="S62" s="59"/>
      <c r="T62" s="30"/>
      <c r="U62" s="59"/>
      <c r="V62" s="30"/>
      <c r="W62" s="59"/>
      <c r="X62" s="30"/>
      <c r="Y62" s="59"/>
      <c r="Z62" s="30"/>
      <c r="AA62" s="59"/>
      <c r="AB62" s="435"/>
    </row>
    <row r="63" spans="1:28" ht="15.75">
      <c r="A63" s="7"/>
      <c r="B63" s="107" t="s">
        <v>158</v>
      </c>
      <c r="AB63" s="437"/>
    </row>
    <row r="64" spans="2:28" s="3" customFormat="1" ht="18" customHeight="1">
      <c r="B64" s="95" t="s">
        <v>324</v>
      </c>
      <c r="C64" s="63"/>
      <c r="D64" s="34"/>
      <c r="E64" s="59"/>
      <c r="F64" s="35"/>
      <c r="G64" s="28"/>
      <c r="H64" s="30"/>
      <c r="I64" s="59"/>
      <c r="J64" s="30"/>
      <c r="K64" s="59"/>
      <c r="L64" s="30"/>
      <c r="M64" s="59"/>
      <c r="N64" s="30"/>
      <c r="O64" s="417"/>
      <c r="P64" s="30"/>
      <c r="Q64" s="59"/>
      <c r="R64" s="30"/>
      <c r="S64" s="59"/>
      <c r="T64" s="30"/>
      <c r="U64" s="59"/>
      <c r="V64" s="30"/>
      <c r="W64" s="59"/>
      <c r="X64" s="30"/>
      <c r="Y64" s="59"/>
      <c r="Z64" s="30"/>
      <c r="AA64" s="59"/>
      <c r="AB64" s="435"/>
    </row>
    <row r="65" spans="1:28" ht="15.75">
      <c r="A65" s="7"/>
      <c r="B65" s="108" t="s">
        <v>159</v>
      </c>
      <c r="AB65" s="437"/>
    </row>
    <row r="66" spans="2:28" s="3" customFormat="1" ht="18" customHeight="1">
      <c r="B66" s="95" t="s">
        <v>324</v>
      </c>
      <c r="C66" s="63"/>
      <c r="D66" s="34"/>
      <c r="E66" s="59"/>
      <c r="F66" s="35"/>
      <c r="G66" s="28"/>
      <c r="H66" s="30"/>
      <c r="I66" s="59"/>
      <c r="J66" s="30"/>
      <c r="K66" s="59"/>
      <c r="L66" s="30"/>
      <c r="M66" s="59"/>
      <c r="N66" s="30"/>
      <c r="O66" s="417"/>
      <c r="P66" s="30"/>
      <c r="Q66" s="59"/>
      <c r="R66" s="30"/>
      <c r="S66" s="59"/>
      <c r="T66" s="30"/>
      <c r="U66" s="59"/>
      <c r="V66" s="30"/>
      <c r="W66" s="59"/>
      <c r="X66" s="30"/>
      <c r="Y66" s="59"/>
      <c r="Z66" s="30"/>
      <c r="AA66" s="59"/>
      <c r="AB66" s="435"/>
    </row>
    <row r="67" spans="1:28" ht="15.75">
      <c r="A67" s="7"/>
      <c r="B67" s="107" t="s">
        <v>160</v>
      </c>
      <c r="AB67" s="437"/>
    </row>
    <row r="68" spans="2:28" s="3" customFormat="1" ht="18" customHeight="1">
      <c r="B68" s="95" t="s">
        <v>324</v>
      </c>
      <c r="C68" s="63"/>
      <c r="D68" s="34"/>
      <c r="E68" s="59"/>
      <c r="F68" s="35"/>
      <c r="G68" s="28"/>
      <c r="H68" s="30"/>
      <c r="I68" s="59"/>
      <c r="J68" s="30"/>
      <c r="K68" s="59"/>
      <c r="L68" s="30"/>
      <c r="M68" s="59"/>
      <c r="N68" s="30"/>
      <c r="O68" s="417"/>
      <c r="P68" s="30"/>
      <c r="Q68" s="59"/>
      <c r="R68" s="30"/>
      <c r="S68" s="59"/>
      <c r="T68" s="30"/>
      <c r="U68" s="59"/>
      <c r="V68" s="30"/>
      <c r="W68" s="59"/>
      <c r="X68" s="30"/>
      <c r="Y68" s="59"/>
      <c r="Z68" s="30"/>
      <c r="AA68" s="59"/>
      <c r="AB68" s="435"/>
    </row>
    <row r="69" spans="1:28" ht="15.75">
      <c r="A69" s="7"/>
      <c r="B69" s="108" t="s">
        <v>225</v>
      </c>
      <c r="AB69" s="437"/>
    </row>
    <row r="70" spans="2:28" s="3" customFormat="1" ht="18" customHeight="1">
      <c r="B70" s="95" t="s">
        <v>324</v>
      </c>
      <c r="C70" s="63"/>
      <c r="D70" s="34"/>
      <c r="E70" s="59"/>
      <c r="F70" s="35"/>
      <c r="G70" s="28"/>
      <c r="H70" s="30"/>
      <c r="I70" s="59"/>
      <c r="J70" s="30"/>
      <c r="K70" s="59"/>
      <c r="L70" s="30"/>
      <c r="M70" s="59"/>
      <c r="N70" s="30"/>
      <c r="O70" s="417"/>
      <c r="P70" s="30"/>
      <c r="Q70" s="59"/>
      <c r="R70" s="30"/>
      <c r="S70" s="59"/>
      <c r="T70" s="30"/>
      <c r="U70" s="59"/>
      <c r="V70" s="30"/>
      <c r="W70" s="59"/>
      <c r="X70" s="30"/>
      <c r="Y70" s="59"/>
      <c r="Z70" s="30"/>
      <c r="AA70" s="59"/>
      <c r="AB70" s="435"/>
    </row>
    <row r="71" spans="1:28" ht="15.75">
      <c r="A71" s="7"/>
      <c r="B71" s="108" t="s">
        <v>328</v>
      </c>
      <c r="AB71" s="437"/>
    </row>
    <row r="72" spans="2:28" s="3" customFormat="1" ht="18" customHeight="1">
      <c r="B72" s="95" t="s">
        <v>324</v>
      </c>
      <c r="C72" s="63"/>
      <c r="D72" s="34"/>
      <c r="E72" s="59"/>
      <c r="F72" s="35"/>
      <c r="G72" s="28"/>
      <c r="H72" s="30"/>
      <c r="I72" s="59"/>
      <c r="J72" s="30"/>
      <c r="K72" s="59"/>
      <c r="L72" s="30"/>
      <c r="M72" s="59"/>
      <c r="N72" s="30"/>
      <c r="O72" s="417"/>
      <c r="P72" s="30"/>
      <c r="Q72" s="59"/>
      <c r="R72" s="30"/>
      <c r="S72" s="59"/>
      <c r="T72" s="30"/>
      <c r="U72" s="59"/>
      <c r="V72" s="30"/>
      <c r="W72" s="59"/>
      <c r="X72" s="30"/>
      <c r="Y72" s="59"/>
      <c r="Z72" s="30"/>
      <c r="AA72" s="59"/>
      <c r="AB72" s="435"/>
    </row>
    <row r="73" spans="1:28" ht="15.75">
      <c r="A73" s="7"/>
      <c r="B73" s="108" t="s">
        <v>161</v>
      </c>
      <c r="AB73" s="437"/>
    </row>
    <row r="74" spans="2:28" s="3" customFormat="1" ht="18" customHeight="1">
      <c r="B74" s="95" t="s">
        <v>324</v>
      </c>
      <c r="C74" s="63"/>
      <c r="D74" s="34"/>
      <c r="E74" s="59"/>
      <c r="F74" s="35"/>
      <c r="G74" s="28"/>
      <c r="H74" s="30"/>
      <c r="I74" s="59"/>
      <c r="J74" s="30"/>
      <c r="K74" s="59"/>
      <c r="L74" s="30"/>
      <c r="M74" s="59"/>
      <c r="N74" s="30"/>
      <c r="O74" s="417"/>
      <c r="P74" s="30"/>
      <c r="Q74" s="59"/>
      <c r="R74" s="30"/>
      <c r="S74" s="59"/>
      <c r="T74" s="30"/>
      <c r="U74" s="59"/>
      <c r="V74" s="30"/>
      <c r="W74" s="59"/>
      <c r="X74" s="30"/>
      <c r="Y74" s="59"/>
      <c r="Z74" s="30"/>
      <c r="AA74" s="59"/>
      <c r="AB74" s="435"/>
    </row>
    <row r="75" spans="1:28" ht="15.75">
      <c r="A75" s="7"/>
      <c r="B75" s="108" t="s">
        <v>162</v>
      </c>
      <c r="AB75" s="437"/>
    </row>
    <row r="76" spans="2:28" s="3" customFormat="1" ht="18" customHeight="1">
      <c r="B76" s="95" t="s">
        <v>324</v>
      </c>
      <c r="C76" s="63"/>
      <c r="D76" s="34"/>
      <c r="E76" s="59"/>
      <c r="F76" s="35"/>
      <c r="G76" s="28"/>
      <c r="H76" s="30"/>
      <c r="I76" s="59"/>
      <c r="J76" s="30"/>
      <c r="K76" s="59"/>
      <c r="L76" s="30"/>
      <c r="M76" s="59"/>
      <c r="N76" s="30"/>
      <c r="O76" s="417"/>
      <c r="P76" s="30"/>
      <c r="Q76" s="59"/>
      <c r="R76" s="30"/>
      <c r="S76" s="59"/>
      <c r="T76" s="30"/>
      <c r="U76" s="59"/>
      <c r="V76" s="30"/>
      <c r="W76" s="59"/>
      <c r="X76" s="30"/>
      <c r="Y76" s="59"/>
      <c r="Z76" s="30"/>
      <c r="AA76" s="59"/>
      <c r="AB76" s="435"/>
    </row>
    <row r="77" spans="1:28" s="3" customFormat="1" ht="18" customHeight="1">
      <c r="A77" s="2"/>
      <c r="B77" s="128"/>
      <c r="C77" s="6"/>
      <c r="D77" s="62"/>
      <c r="E77" s="28"/>
      <c r="F77" s="62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165"/>
    </row>
    <row r="78" spans="1:28" ht="15.75">
      <c r="A78" s="7"/>
      <c r="B78" s="130"/>
      <c r="D78" s="131"/>
      <c r="F78" s="36"/>
      <c r="H78" s="36"/>
      <c r="J78" s="36"/>
      <c r="L78" s="36"/>
      <c r="N78" s="36"/>
      <c r="O78" s="36"/>
      <c r="P78" s="36"/>
      <c r="R78" s="36"/>
      <c r="T78" s="36"/>
      <c r="V78" s="36"/>
      <c r="X78" s="36"/>
      <c r="Z78" s="36"/>
      <c r="AB78" s="168"/>
    </row>
    <row r="79" spans="1:28" s="3" customFormat="1" ht="18" customHeight="1">
      <c r="A79" s="7"/>
      <c r="B79" s="6"/>
      <c r="C79" s="6"/>
      <c r="D79" s="62"/>
      <c r="E79" s="28"/>
      <c r="F79" s="62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165"/>
    </row>
    <row r="80" spans="1:28" s="3" customFormat="1" ht="18" customHeight="1">
      <c r="A80" s="7"/>
      <c r="B80" s="6"/>
      <c r="C80" s="6"/>
      <c r="D80" s="62"/>
      <c r="E80" s="28"/>
      <c r="F80" s="60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165"/>
    </row>
    <row r="81" spans="1:28" s="3" customFormat="1" ht="21" customHeight="1">
      <c r="A81" s="7"/>
      <c r="B81" s="127"/>
      <c r="C81" s="6"/>
      <c r="D81" s="62"/>
      <c r="E81" s="28"/>
      <c r="F81" s="60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165"/>
    </row>
    <row r="82" spans="1:28" s="3" customFormat="1" ht="18" customHeight="1">
      <c r="A82" s="7"/>
      <c r="B82" s="128"/>
      <c r="C82" s="6"/>
      <c r="D82" s="62"/>
      <c r="E82" s="28"/>
      <c r="F82" s="60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165"/>
    </row>
    <row r="83" spans="1:28" s="3" customFormat="1" ht="18" customHeight="1">
      <c r="A83" s="7"/>
      <c r="B83" s="128"/>
      <c r="C83" s="6"/>
      <c r="D83" s="62"/>
      <c r="E83" s="28"/>
      <c r="F83" s="60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165"/>
    </row>
    <row r="84" spans="1:28" s="3" customFormat="1" ht="18" customHeight="1">
      <c r="A84" s="7"/>
      <c r="B84" s="128"/>
      <c r="C84" s="6"/>
      <c r="D84" s="129"/>
      <c r="E84" s="28"/>
      <c r="F84" s="129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165"/>
    </row>
    <row r="85" spans="1:28" s="3" customFormat="1" ht="18" customHeight="1">
      <c r="A85" s="2"/>
      <c r="B85" s="128"/>
      <c r="C85" s="6"/>
      <c r="D85" s="62"/>
      <c r="E85" s="28"/>
      <c r="F85" s="62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165"/>
    </row>
    <row r="86" spans="1:28" ht="15.75">
      <c r="A86" s="7"/>
      <c r="B86" s="5"/>
      <c r="D86" s="131"/>
      <c r="F86" s="36"/>
      <c r="H86" s="36"/>
      <c r="J86" s="36"/>
      <c r="L86" s="36"/>
      <c r="N86" s="36"/>
      <c r="O86" s="36"/>
      <c r="P86" s="36"/>
      <c r="R86" s="36"/>
      <c r="T86" s="36"/>
      <c r="V86" s="36"/>
      <c r="X86" s="36"/>
      <c r="Z86" s="36"/>
      <c r="AB86" s="168"/>
    </row>
    <row r="87" spans="1:28" s="3" customFormat="1" ht="18" customHeight="1">
      <c r="A87" s="7"/>
      <c r="B87" s="6"/>
      <c r="C87" s="6"/>
      <c r="D87" s="62"/>
      <c r="E87" s="28"/>
      <c r="F87" s="62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165"/>
    </row>
    <row r="88" spans="1:28" s="3" customFormat="1" ht="18" customHeight="1">
      <c r="A88" s="7"/>
      <c r="B88" s="6"/>
      <c r="C88" s="6"/>
      <c r="D88" s="62"/>
      <c r="E88" s="28"/>
      <c r="F88" s="60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165"/>
    </row>
    <row r="89" spans="1:28" s="3" customFormat="1" ht="21" customHeight="1">
      <c r="A89" s="7"/>
      <c r="B89" s="127"/>
      <c r="C89" s="6"/>
      <c r="D89" s="62"/>
      <c r="E89" s="28"/>
      <c r="F89" s="60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165"/>
    </row>
    <row r="90" spans="1:28" s="3" customFormat="1" ht="18" customHeight="1">
      <c r="A90" s="7"/>
      <c r="B90" s="128"/>
      <c r="C90" s="6"/>
      <c r="D90" s="62"/>
      <c r="E90" s="28"/>
      <c r="F90" s="60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165"/>
    </row>
    <row r="91" spans="1:28" s="3" customFormat="1" ht="18" customHeight="1">
      <c r="A91" s="7"/>
      <c r="B91" s="128"/>
      <c r="C91" s="6"/>
      <c r="D91" s="62"/>
      <c r="E91" s="28"/>
      <c r="F91" s="60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165"/>
    </row>
    <row r="92" spans="1:28" s="3" customFormat="1" ht="18" customHeight="1">
      <c r="A92" s="7"/>
      <c r="B92" s="128"/>
      <c r="C92" s="6"/>
      <c r="D92" s="129"/>
      <c r="E92" s="28"/>
      <c r="F92" s="129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165"/>
    </row>
    <row r="93" spans="1:28" s="3" customFormat="1" ht="18" customHeight="1">
      <c r="A93" s="2"/>
      <c r="B93" s="128"/>
      <c r="C93" s="6"/>
      <c r="D93" s="62"/>
      <c r="E93" s="28"/>
      <c r="F93" s="62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165"/>
    </row>
    <row r="94" spans="1:28" ht="15.75">
      <c r="A94" s="7"/>
      <c r="B94" s="132"/>
      <c r="D94" s="131"/>
      <c r="F94" s="36"/>
      <c r="H94" s="36"/>
      <c r="J94" s="36"/>
      <c r="L94" s="36"/>
      <c r="N94" s="36"/>
      <c r="O94" s="36"/>
      <c r="P94" s="36"/>
      <c r="R94" s="36"/>
      <c r="T94" s="36"/>
      <c r="V94" s="36"/>
      <c r="X94" s="36"/>
      <c r="Z94" s="36"/>
      <c r="AB94" s="168"/>
    </row>
    <row r="95" spans="1:28" s="3" customFormat="1" ht="18" customHeight="1">
      <c r="A95" s="7"/>
      <c r="B95" s="6"/>
      <c r="C95" s="6"/>
      <c r="D95" s="62"/>
      <c r="E95" s="28"/>
      <c r="F95" s="62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165"/>
    </row>
    <row r="96" spans="1:28" s="3" customFormat="1" ht="18" customHeight="1">
      <c r="A96" s="7"/>
      <c r="B96" s="6"/>
      <c r="C96" s="6"/>
      <c r="D96" s="62"/>
      <c r="E96" s="28"/>
      <c r="F96" s="60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165"/>
    </row>
    <row r="97" spans="1:28" s="3" customFormat="1" ht="21" customHeight="1">
      <c r="A97" s="7"/>
      <c r="B97" s="127"/>
      <c r="C97" s="6"/>
      <c r="D97" s="62"/>
      <c r="E97" s="28"/>
      <c r="F97" s="60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165"/>
    </row>
    <row r="98" spans="1:28" s="3" customFormat="1" ht="18" customHeight="1">
      <c r="A98" s="7"/>
      <c r="B98" s="128"/>
      <c r="C98" s="6"/>
      <c r="D98" s="62"/>
      <c r="E98" s="28"/>
      <c r="F98" s="60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165"/>
    </row>
    <row r="99" spans="1:28" s="3" customFormat="1" ht="18" customHeight="1">
      <c r="A99" s="7"/>
      <c r="B99" s="128"/>
      <c r="C99" s="6"/>
      <c r="D99" s="62"/>
      <c r="E99" s="28"/>
      <c r="F99" s="60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165"/>
    </row>
    <row r="100" spans="1:28" s="3" customFormat="1" ht="18" customHeight="1">
      <c r="A100" s="7"/>
      <c r="B100" s="128"/>
      <c r="C100" s="6"/>
      <c r="D100" s="129"/>
      <c r="E100" s="28"/>
      <c r="F100" s="129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165"/>
    </row>
    <row r="101" spans="1:28" s="3" customFormat="1" ht="18" customHeight="1">
      <c r="A101" s="2"/>
      <c r="B101" s="128"/>
      <c r="C101" s="6"/>
      <c r="D101" s="62"/>
      <c r="E101" s="28"/>
      <c r="F101" s="62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165"/>
    </row>
    <row r="102" spans="1:28" ht="15.75">
      <c r="A102" s="7"/>
      <c r="B102" s="132"/>
      <c r="D102" s="131"/>
      <c r="F102" s="36"/>
      <c r="H102" s="36"/>
      <c r="J102" s="36"/>
      <c r="L102" s="36"/>
      <c r="N102" s="36"/>
      <c r="O102" s="36"/>
      <c r="P102" s="36"/>
      <c r="R102" s="36"/>
      <c r="T102" s="36"/>
      <c r="V102" s="36"/>
      <c r="X102" s="36"/>
      <c r="Z102" s="36"/>
      <c r="AB102" s="168"/>
    </row>
    <row r="103" spans="1:28" s="3" customFormat="1" ht="18" customHeight="1">
      <c r="A103" s="7"/>
      <c r="B103" s="6"/>
      <c r="C103" s="6"/>
      <c r="D103" s="62"/>
      <c r="E103" s="28"/>
      <c r="F103" s="62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165"/>
    </row>
    <row r="104" spans="1:28" s="3" customFormat="1" ht="18" customHeight="1">
      <c r="A104" s="7"/>
      <c r="B104" s="6"/>
      <c r="C104" s="6"/>
      <c r="D104" s="62"/>
      <c r="E104" s="28"/>
      <c r="F104" s="60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165"/>
    </row>
    <row r="105" spans="1:28" s="3" customFormat="1" ht="21" customHeight="1">
      <c r="A105" s="7"/>
      <c r="B105" s="127"/>
      <c r="C105" s="6"/>
      <c r="D105" s="62"/>
      <c r="E105" s="28"/>
      <c r="F105" s="60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165"/>
    </row>
    <row r="106" spans="1:28" s="3" customFormat="1" ht="18" customHeight="1">
      <c r="A106" s="7"/>
      <c r="B106" s="128"/>
      <c r="C106" s="6"/>
      <c r="D106" s="62"/>
      <c r="E106" s="28"/>
      <c r="F106" s="60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165"/>
    </row>
    <row r="107" spans="1:28" s="3" customFormat="1" ht="18" customHeight="1">
      <c r="A107" s="7"/>
      <c r="B107" s="128"/>
      <c r="C107" s="6"/>
      <c r="D107" s="62"/>
      <c r="E107" s="28"/>
      <c r="F107" s="60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165"/>
    </row>
    <row r="108" spans="1:28" s="3" customFormat="1" ht="18" customHeight="1">
      <c r="A108" s="7"/>
      <c r="B108" s="128"/>
      <c r="C108" s="6"/>
      <c r="D108" s="129"/>
      <c r="E108" s="28"/>
      <c r="F108" s="129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165"/>
    </row>
    <row r="109" spans="1:28" s="3" customFormat="1" ht="18" customHeight="1">
      <c r="A109" s="2"/>
      <c r="B109" s="128"/>
      <c r="C109" s="6"/>
      <c r="D109" s="62"/>
      <c r="E109" s="28"/>
      <c r="F109" s="62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165"/>
    </row>
    <row r="110" spans="1:28" ht="15.75">
      <c r="A110" s="7"/>
      <c r="B110" s="132"/>
      <c r="D110" s="131"/>
      <c r="F110" s="36"/>
      <c r="H110" s="36"/>
      <c r="J110" s="36"/>
      <c r="L110" s="36"/>
      <c r="N110" s="36"/>
      <c r="O110" s="36"/>
      <c r="P110" s="36"/>
      <c r="R110" s="36"/>
      <c r="T110" s="36"/>
      <c r="V110" s="36"/>
      <c r="X110" s="36"/>
      <c r="Z110" s="36"/>
      <c r="AB110" s="168"/>
    </row>
    <row r="111" spans="1:28" s="3" customFormat="1" ht="18" customHeight="1">
      <c r="A111" s="7"/>
      <c r="B111" s="6"/>
      <c r="C111" s="6"/>
      <c r="D111" s="62"/>
      <c r="E111" s="28"/>
      <c r="F111" s="62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165"/>
    </row>
    <row r="112" spans="1:28" s="3" customFormat="1" ht="18" customHeight="1">
      <c r="A112" s="7"/>
      <c r="B112" s="6"/>
      <c r="C112" s="6"/>
      <c r="D112" s="62"/>
      <c r="E112" s="28"/>
      <c r="F112" s="60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165"/>
    </row>
    <row r="113" spans="1:28" s="3" customFormat="1" ht="21" customHeight="1">
      <c r="A113" s="7"/>
      <c r="B113" s="127"/>
      <c r="C113" s="6"/>
      <c r="D113" s="62"/>
      <c r="E113" s="28"/>
      <c r="F113" s="60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165"/>
    </row>
    <row r="114" spans="1:28" s="3" customFormat="1" ht="18" customHeight="1">
      <c r="A114" s="7"/>
      <c r="B114" s="128"/>
      <c r="C114" s="6"/>
      <c r="D114" s="62"/>
      <c r="E114" s="28"/>
      <c r="F114" s="60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165"/>
    </row>
    <row r="115" spans="1:28" s="3" customFormat="1" ht="18" customHeight="1">
      <c r="A115" s="7"/>
      <c r="B115" s="128"/>
      <c r="C115" s="6"/>
      <c r="D115" s="62"/>
      <c r="E115" s="28"/>
      <c r="F115" s="60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165"/>
    </row>
    <row r="116" spans="1:28" s="3" customFormat="1" ht="18" customHeight="1">
      <c r="A116" s="7"/>
      <c r="B116" s="128"/>
      <c r="C116" s="6"/>
      <c r="D116" s="129"/>
      <c r="E116" s="28"/>
      <c r="F116" s="129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165"/>
    </row>
    <row r="117" spans="1:28" s="3" customFormat="1" ht="18" customHeight="1">
      <c r="A117" s="2"/>
      <c r="B117" s="128"/>
      <c r="C117" s="6"/>
      <c r="D117" s="62"/>
      <c r="E117" s="28"/>
      <c r="F117" s="62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165"/>
    </row>
    <row r="118" spans="1:28" ht="15.75">
      <c r="A118" s="7"/>
      <c r="B118" s="132"/>
      <c r="D118" s="131"/>
      <c r="F118" s="36"/>
      <c r="H118" s="36"/>
      <c r="J118" s="36"/>
      <c r="L118" s="36"/>
      <c r="N118" s="36"/>
      <c r="O118" s="36"/>
      <c r="P118" s="36"/>
      <c r="R118" s="36"/>
      <c r="T118" s="36"/>
      <c r="V118" s="36"/>
      <c r="X118" s="36"/>
      <c r="Z118" s="36"/>
      <c r="AB118" s="168"/>
    </row>
    <row r="119" spans="1:28" s="3" customFormat="1" ht="18" customHeight="1">
      <c r="A119" s="7"/>
      <c r="B119" s="6"/>
      <c r="C119" s="6"/>
      <c r="D119" s="62"/>
      <c r="E119" s="28"/>
      <c r="F119" s="62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165"/>
    </row>
    <row r="120" spans="1:28" s="3" customFormat="1" ht="18" customHeight="1">
      <c r="A120" s="7"/>
      <c r="B120" s="6"/>
      <c r="C120" s="6"/>
      <c r="D120" s="62"/>
      <c r="E120" s="28"/>
      <c r="F120" s="60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165"/>
    </row>
    <row r="121" spans="1:28" s="3" customFormat="1" ht="21" customHeight="1">
      <c r="A121" s="7"/>
      <c r="B121" s="127"/>
      <c r="C121" s="6"/>
      <c r="D121" s="62"/>
      <c r="E121" s="28"/>
      <c r="F121" s="60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165"/>
    </row>
    <row r="122" spans="1:28" s="3" customFormat="1" ht="18" customHeight="1">
      <c r="A122" s="7"/>
      <c r="B122" s="128"/>
      <c r="C122" s="6"/>
      <c r="D122" s="62"/>
      <c r="E122" s="28"/>
      <c r="F122" s="60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165"/>
    </row>
    <row r="123" spans="1:28" s="3" customFormat="1" ht="18" customHeight="1">
      <c r="A123" s="7"/>
      <c r="B123" s="128"/>
      <c r="C123" s="6"/>
      <c r="D123" s="62"/>
      <c r="E123" s="28"/>
      <c r="F123" s="60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165"/>
    </row>
    <row r="124" spans="1:28" s="3" customFormat="1" ht="18" customHeight="1">
      <c r="A124" s="7"/>
      <c r="B124" s="128"/>
      <c r="C124" s="6"/>
      <c r="D124" s="129"/>
      <c r="E124" s="28"/>
      <c r="F124" s="129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165"/>
    </row>
    <row r="125" spans="1:28" s="3" customFormat="1" ht="18" customHeight="1">
      <c r="A125" s="2"/>
      <c r="B125" s="128"/>
      <c r="C125" s="6"/>
      <c r="D125" s="62"/>
      <c r="E125" s="28"/>
      <c r="F125" s="62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165"/>
    </row>
    <row r="126" spans="1:28" ht="15.75">
      <c r="A126" s="7"/>
      <c r="B126" s="19"/>
      <c r="D126" s="131"/>
      <c r="F126" s="36"/>
      <c r="H126" s="36"/>
      <c r="J126" s="36"/>
      <c r="L126" s="36"/>
      <c r="N126" s="36"/>
      <c r="O126" s="36"/>
      <c r="P126" s="36"/>
      <c r="R126" s="36"/>
      <c r="T126" s="36"/>
      <c r="V126" s="36"/>
      <c r="X126" s="36"/>
      <c r="Z126" s="36"/>
      <c r="AB126" s="168"/>
    </row>
    <row r="127" spans="1:28" s="3" customFormat="1" ht="18" customHeight="1">
      <c r="A127" s="7"/>
      <c r="B127" s="6"/>
      <c r="C127" s="6"/>
      <c r="D127" s="62"/>
      <c r="E127" s="28"/>
      <c r="F127" s="62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165"/>
    </row>
    <row r="128" spans="1:28" s="3" customFormat="1" ht="18" customHeight="1">
      <c r="A128" s="7"/>
      <c r="B128" s="6"/>
      <c r="C128" s="6"/>
      <c r="D128" s="62"/>
      <c r="E128" s="28"/>
      <c r="F128" s="60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165"/>
    </row>
    <row r="129" spans="1:28" s="3" customFormat="1" ht="21" customHeight="1">
      <c r="A129" s="7"/>
      <c r="B129" s="127"/>
      <c r="C129" s="6"/>
      <c r="D129" s="62"/>
      <c r="E129" s="28"/>
      <c r="F129" s="60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165"/>
    </row>
    <row r="130" spans="1:28" s="3" customFormat="1" ht="18" customHeight="1">
      <c r="A130" s="7"/>
      <c r="B130" s="128"/>
      <c r="C130" s="6"/>
      <c r="D130" s="62"/>
      <c r="E130" s="28"/>
      <c r="F130" s="60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165"/>
    </row>
    <row r="131" spans="1:28" s="3" customFormat="1" ht="18" customHeight="1">
      <c r="A131" s="7"/>
      <c r="B131" s="128"/>
      <c r="C131" s="6"/>
      <c r="D131" s="62"/>
      <c r="E131" s="28"/>
      <c r="F131" s="60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165"/>
    </row>
    <row r="132" spans="1:28" s="3" customFormat="1" ht="18" customHeight="1">
      <c r="A132" s="7"/>
      <c r="B132" s="128"/>
      <c r="C132" s="6"/>
      <c r="D132" s="129"/>
      <c r="E132" s="28"/>
      <c r="F132" s="129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165"/>
    </row>
    <row r="133" spans="1:28" s="3" customFormat="1" ht="18" customHeight="1">
      <c r="A133" s="2"/>
      <c r="B133" s="128"/>
      <c r="C133" s="6"/>
      <c r="D133" s="62"/>
      <c r="E133" s="28"/>
      <c r="F133" s="62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165"/>
    </row>
    <row r="134" spans="1:28" ht="15.75">
      <c r="A134" s="2"/>
      <c r="B134" s="20"/>
      <c r="D134" s="131"/>
      <c r="F134" s="36"/>
      <c r="H134" s="36"/>
      <c r="J134" s="36"/>
      <c r="L134" s="36"/>
      <c r="N134" s="36"/>
      <c r="O134" s="36"/>
      <c r="P134" s="36"/>
      <c r="R134" s="36"/>
      <c r="T134" s="36"/>
      <c r="V134" s="36"/>
      <c r="X134" s="36"/>
      <c r="Z134" s="36"/>
      <c r="AB134" s="168"/>
    </row>
    <row r="135" spans="1:28" ht="15.75">
      <c r="A135" s="2"/>
      <c r="B135" s="21"/>
      <c r="D135" s="131"/>
      <c r="F135" s="36"/>
      <c r="H135" s="36"/>
      <c r="J135" s="36"/>
      <c r="L135" s="36"/>
      <c r="N135" s="36"/>
      <c r="O135" s="36"/>
      <c r="P135" s="36"/>
      <c r="R135" s="36"/>
      <c r="T135" s="36"/>
      <c r="V135" s="36"/>
      <c r="X135" s="36"/>
      <c r="Z135" s="36"/>
      <c r="AB135" s="168"/>
    </row>
    <row r="136" spans="1:28" ht="15.75">
      <c r="A136" s="2"/>
      <c r="B136" s="20"/>
      <c r="D136" s="131"/>
      <c r="F136" s="36"/>
      <c r="H136" s="36"/>
      <c r="J136" s="36"/>
      <c r="L136" s="36"/>
      <c r="N136" s="36"/>
      <c r="O136" s="36"/>
      <c r="P136" s="36"/>
      <c r="R136" s="36"/>
      <c r="T136" s="36"/>
      <c r="V136" s="36"/>
      <c r="X136" s="36"/>
      <c r="Z136" s="36"/>
      <c r="AB136" s="168"/>
    </row>
    <row r="137" spans="1:28" ht="15.75">
      <c r="A137" s="2"/>
      <c r="B137" s="20"/>
      <c r="D137" s="131"/>
      <c r="F137" s="36"/>
      <c r="H137" s="36"/>
      <c r="J137" s="36"/>
      <c r="L137" s="36"/>
      <c r="N137" s="36"/>
      <c r="O137" s="36"/>
      <c r="P137" s="36"/>
      <c r="R137" s="36"/>
      <c r="T137" s="36"/>
      <c r="V137" s="36"/>
      <c r="X137" s="36"/>
      <c r="Z137" s="36"/>
      <c r="AB137" s="168"/>
    </row>
    <row r="138" spans="1:28" ht="15.75">
      <c r="A138" s="2"/>
      <c r="B138" s="20"/>
      <c r="D138" s="131"/>
      <c r="F138" s="36"/>
      <c r="H138" s="36"/>
      <c r="J138" s="36"/>
      <c r="L138" s="36"/>
      <c r="N138" s="36"/>
      <c r="O138" s="36"/>
      <c r="P138" s="36"/>
      <c r="R138" s="36"/>
      <c r="T138" s="36"/>
      <c r="V138" s="36"/>
      <c r="X138" s="36"/>
      <c r="Z138" s="36"/>
      <c r="AB138" s="168"/>
    </row>
    <row r="139" spans="1:28" ht="15.75">
      <c r="A139" s="2"/>
      <c r="B139" s="20"/>
      <c r="D139" s="131"/>
      <c r="F139" s="36"/>
      <c r="H139" s="36"/>
      <c r="J139" s="36"/>
      <c r="L139" s="36"/>
      <c r="N139" s="36"/>
      <c r="O139" s="36"/>
      <c r="P139" s="36"/>
      <c r="R139" s="36"/>
      <c r="T139" s="36"/>
      <c r="V139" s="36"/>
      <c r="X139" s="36"/>
      <c r="Z139" s="36"/>
      <c r="AB139" s="168"/>
    </row>
    <row r="140" spans="1:28" ht="15.75">
      <c r="A140" s="2"/>
      <c r="B140" s="20"/>
      <c r="D140" s="131"/>
      <c r="F140" s="36"/>
      <c r="H140" s="36"/>
      <c r="J140" s="36"/>
      <c r="L140" s="36"/>
      <c r="N140" s="36"/>
      <c r="O140" s="36"/>
      <c r="P140" s="36"/>
      <c r="R140" s="36"/>
      <c r="T140" s="36"/>
      <c r="V140" s="36"/>
      <c r="X140" s="36"/>
      <c r="Z140" s="36"/>
      <c r="AB140" s="168"/>
    </row>
  </sheetData>
  <sheetProtection selectLockedCells="1"/>
  <protectedRanges>
    <protectedRange sqref="B2:C2 B5:C5 D18:O19 D2:AB6 D32:O32 E77 G77:AB77 E79:E85 G79:AB85 E87:E93 G87:AB93 E95:E101 G95:AB101 E103:E109 G103:AB109 E111:E117 G111:AB117 E119:E125 G119:AB125 E127:E133 G127:AB133 G20:O20 G21 I21 K21 M21 Q21 S21 G28:G29 I28:I29 K28:K29 M28:M29 Q28:Q29 E20:E22 U21 W21 Y21 AA21 S28:S29 U28:U29 W28:W29 Y28:Y29 AA28:AA29 I24:I25 K24:K25 M24:M25 Q24:Q25 S24:S25 U24:U25 W24:W25 AA24:AA25 Y23:Y25 G24:G25 E24:E31 G30:O31 Q32:AB32 P18:AB20 Q31:AA31 Q30:AB30 G26:AB27 P30:P32 G22:AA22" name="Rango1"/>
    <protectedRange sqref="F77 F79:F85 F87:F93 F95:F101 F103:F109 F111:F117 F119:F125 F127:F133 F20 F26:F27 F30:F31 F22" name="Rango1_1"/>
    <protectedRange sqref="D77 D79:D85 D87:D93 D95:D101 D103:D109 D111:D117 D119:D125 D127:D133 F21 H21 J21 L21 R21 F28:F29 H28:H29 J28:J29 L28:L29 R28:R29 E23:O23 T10 V10 X10:X11 T21 V21 X21 Z21 T28:T29 V28:V29 X28:X29 Z28:Z29 H24:H25 J24:J25 L24:L25 N24:O25 R24:R25 T24:T25 V24:V25 X24:X25 Z24:Z25 F24:F25 D20:D31 AB28:AB29 Z23:AA23 Z10:Z11 AB22:AB25 Q23:X23 N21:P21 N28:P29 P23:P25" name="Rango1_3"/>
    <protectedRange sqref="E9:E17 G9:O9 G16 I16 K16 M16 Q16 S16 G10 S10 Q10 M10 K10 I10 U10 W10 G11:P12 Y10:Y11 G13:G14 I13:I14 K13:K14 M13:M14 Q13:Q14 S13:S14 U13:U14 W13:W14 Y13:Y14 U16 W16 Y16 AA10:AA11 AA13:AA14 AA16 D7:AB7 Q12:AA12 Q11:W11 D8:O8 P8:AB9 G15:AB15 G17:AA17" name="Rango1_4"/>
    <protectedRange sqref="F9 F17 F11:F12 F15" name="Rango1_1_1"/>
    <protectedRange sqref="F16 H16 J16 L16 R16 R10 L10 J10 H10 F10 D9:D17 F13:F14 H13:H14 J13:J14 L13:L14 R13:R14 T13:T14 V13:V14 X13:X14 Z13:Z14 T16 V16 X16 Z16 N16:P16 N10:P10 N13:P14" name="Rango1_3_1"/>
    <protectedRange sqref="E52 U60:AB60 E62 U58:AA58 E56 U56:AA56 E54 U54:AA54 E58 U74:AA74 U72:AA72 U70:AA70 U68:AA68 U66:AA66 U62:AA62 U64:AA64 E60 E64 E66 E68 E70 E72 E74 U76:AA76 E76 U46:AA46 E44 U38:AA38 E34 U52:AA52 E50 U50:AA50 E48 U48:AA48 E46 U44:AA44 E42 U42:AA42 E40 U40:AA40 E38 E36 U36:AA36 U34:AA34 G34:S34 G36:S36 G38:S38 G40:S40 G42:S42 G44:S44 G46:S46 G48:S48 G50:S50 G52:S52 G54:S54 G56:S56 G58:S58 G60:S60 G62:S62 G64:S64 G66:S66 G68:S68 G70:S70 G72:S72 G74:S74 G76:S76" name="Rango1_5"/>
    <protectedRange sqref="F74 F34 F36 F38 F40 F42 F44 F46 F48 F50 F52 F54 F56 F58 F60 F62 F64 F66 F68 F70 F72 F76" name="Rango1_1_3"/>
    <protectedRange sqref="D74 D34 D36 D38 D40 D42 D44 D46 D48 D50 D52 D54 D56 D58 D60 D62 D64 D66 D68 D70 D72 D76" name="Rango1_3_3"/>
    <protectedRange sqref="T74 T34 T36 T38 T40 T42 T44 T46 T48 T50 T52 T54 T56 T58 T60 T62 T64 T66 T68 T70 T72 T76" name="Rango1_5_1"/>
    <protectedRange sqref="AB10:AB14 AB16:AB17 AB31 AB34 AB36 AB38 AB40 AB42 AB44 AB46 AB48 AB50 AB52 AB54 AB56 AB58 AB64 AB62 AB66 AB68 AB70 AB72 AB74 AB76 AB21" name="Rango1_2"/>
  </protectedRanges>
  <autoFilter ref="A7:AB76"/>
  <mergeCells count="2">
    <mergeCell ref="B2:AB4"/>
    <mergeCell ref="B5:AB6"/>
  </mergeCells>
  <printOptions horizontalCentered="1" verticalCentered="1"/>
  <pageMargins left="0.31496062992125984" right="0.31496062992125984" top="0.15748031496062992" bottom="0.35433070866141736" header="0.31496062992125984" footer="0.31496062992125984"/>
  <pageSetup horizontalDpi="600" verticalDpi="600" orientation="landscape" paperSize="9" scale="4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B1:AC140"/>
  <sheetViews>
    <sheetView zoomScale="80" zoomScaleNormal="80" zoomScaleSheetLayoutView="70" zoomScalePageLayoutView="12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7" sqref="D17"/>
    </sheetView>
  </sheetViews>
  <sheetFormatPr defaultColWidth="15.00390625" defaultRowHeight="15"/>
  <cols>
    <col min="1" max="1" width="1.7109375" style="1" customWidth="1"/>
    <col min="2" max="2" width="74.28125" style="4" customWidth="1"/>
    <col min="3" max="3" width="0.85546875" style="20" customWidth="1"/>
    <col min="4" max="4" width="14.57421875" style="27" bestFit="1" customWidth="1"/>
    <col min="5" max="5" width="0.85546875" style="15" customWidth="1"/>
    <col min="6" max="6" width="15.00390625" style="38" bestFit="1" customWidth="1"/>
    <col min="7" max="7" width="0.85546875" style="36" customWidth="1"/>
    <col min="8" max="8" width="15.00390625" style="38" bestFit="1" customWidth="1"/>
    <col min="9" max="9" width="0.71875" style="36" customWidth="1"/>
    <col min="10" max="10" width="15.00390625" style="38" bestFit="1" customWidth="1"/>
    <col min="11" max="11" width="0.71875" style="36" customWidth="1"/>
    <col min="12" max="12" width="15.00390625" style="38" bestFit="1" customWidth="1"/>
    <col min="13" max="13" width="0.85546875" style="36" customWidth="1"/>
    <col min="14" max="14" width="15.00390625" style="38" bestFit="1" customWidth="1"/>
    <col min="15" max="15" width="0.85546875" style="36" customWidth="1"/>
    <col min="16" max="16" width="15.00390625" style="36" bestFit="1" customWidth="1"/>
    <col min="17" max="17" width="0.9921875" style="36" customWidth="1"/>
    <col min="18" max="18" width="15.00390625" style="38" bestFit="1" customWidth="1"/>
    <col min="19" max="19" width="0.9921875" style="36" customWidth="1"/>
    <col min="20" max="20" width="15.00390625" style="38" bestFit="1" customWidth="1"/>
    <col min="21" max="21" width="0.85546875" style="36" customWidth="1"/>
    <col min="22" max="22" width="13.7109375" style="38" customWidth="1"/>
    <col min="23" max="23" width="0.85546875" style="36" customWidth="1"/>
    <col min="24" max="24" width="14.00390625" style="38" customWidth="1"/>
    <col min="25" max="25" width="0.85546875" style="36" customWidth="1"/>
    <col min="26" max="26" width="13.7109375" style="38" customWidth="1"/>
    <col min="27" max="27" width="0.85546875" style="36" customWidth="1"/>
    <col min="28" max="28" width="12.421875" style="38" customWidth="1"/>
    <col min="29" max="254" width="11.421875" style="1" customWidth="1"/>
    <col min="255" max="16384" width="15.00390625" style="1" customWidth="1"/>
  </cols>
  <sheetData>
    <row r="1" spans="2:28" s="22" customFormat="1" ht="9.75" customHeight="1">
      <c r="B1" s="21"/>
      <c r="C1" s="21"/>
      <c r="D1" s="86"/>
      <c r="E1" s="84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</row>
    <row r="2" spans="2:28" ht="15" customHeight="1">
      <c r="B2" s="484" t="s">
        <v>280</v>
      </c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6"/>
    </row>
    <row r="3" spans="2:28" ht="15" customHeight="1">
      <c r="B3" s="487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9"/>
    </row>
    <row r="4" spans="2:28" ht="16.5" customHeight="1">
      <c r="B4" s="487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8"/>
      <c r="X4" s="488"/>
      <c r="Y4" s="488"/>
      <c r="Z4" s="488"/>
      <c r="AA4" s="488"/>
      <c r="AB4" s="489"/>
    </row>
    <row r="5" spans="2:28" ht="16.5" customHeight="1">
      <c r="B5" s="490"/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491"/>
      <c r="R5" s="491"/>
      <c r="S5" s="491"/>
      <c r="T5" s="491"/>
      <c r="U5" s="491"/>
      <c r="V5" s="491"/>
      <c r="W5" s="491"/>
      <c r="X5" s="491"/>
      <c r="Y5" s="491"/>
      <c r="Z5" s="491"/>
      <c r="AA5" s="491"/>
      <c r="AB5" s="492"/>
    </row>
    <row r="6" spans="2:28" ht="16.5" customHeight="1">
      <c r="B6" s="490"/>
      <c r="C6" s="491"/>
      <c r="D6" s="491"/>
      <c r="E6" s="491"/>
      <c r="F6" s="491"/>
      <c r="G6" s="491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491"/>
      <c r="AA6" s="491"/>
      <c r="AB6" s="492"/>
    </row>
    <row r="7" spans="2:28" ht="65.25" customHeight="1">
      <c r="B7" s="48" t="s">
        <v>299</v>
      </c>
      <c r="C7" s="57"/>
      <c r="D7" s="97"/>
      <c r="E7" s="58"/>
      <c r="F7" s="98"/>
      <c r="G7" s="58"/>
      <c r="H7" s="98"/>
      <c r="I7" s="58"/>
      <c r="J7" s="98"/>
      <c r="K7" s="58"/>
      <c r="L7" s="98"/>
      <c r="M7" s="58"/>
      <c r="N7" s="98"/>
      <c r="O7" s="58"/>
      <c r="P7" s="98"/>
      <c r="Q7" s="58"/>
      <c r="R7" s="98"/>
      <c r="S7" s="58"/>
      <c r="T7" s="98"/>
      <c r="U7" s="58"/>
      <c r="V7" s="98"/>
      <c r="W7" s="58"/>
      <c r="X7" s="98"/>
      <c r="Y7" s="58"/>
      <c r="Z7" s="98"/>
      <c r="AA7" s="58"/>
      <c r="AB7" s="99"/>
    </row>
    <row r="8" spans="2:28" s="2" customFormat="1" ht="4.5" customHeight="1">
      <c r="B8" s="41"/>
      <c r="C8" s="57"/>
      <c r="D8" s="24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42"/>
    </row>
    <row r="9" spans="2:28" ht="30" customHeight="1">
      <c r="B9" s="66" t="s">
        <v>0</v>
      </c>
      <c r="C9" s="72"/>
      <c r="D9" s="68" t="s">
        <v>10</v>
      </c>
      <c r="E9" s="69"/>
      <c r="F9" s="70" t="s">
        <v>24</v>
      </c>
      <c r="G9" s="58"/>
      <c r="H9" s="70" t="s">
        <v>25</v>
      </c>
      <c r="I9" s="69"/>
      <c r="J9" s="70" t="s">
        <v>26</v>
      </c>
      <c r="K9" s="69"/>
      <c r="L9" s="70" t="s">
        <v>27</v>
      </c>
      <c r="M9" s="69"/>
      <c r="N9" s="70" t="s">
        <v>28</v>
      </c>
      <c r="O9" s="69"/>
      <c r="P9" s="70" t="s">
        <v>29</v>
      </c>
      <c r="Q9" s="69"/>
      <c r="R9" s="70" t="s">
        <v>30</v>
      </c>
      <c r="S9" s="69"/>
      <c r="T9" s="70" t="s">
        <v>31</v>
      </c>
      <c r="U9" s="69"/>
      <c r="V9" s="70" t="s">
        <v>32</v>
      </c>
      <c r="W9" s="69"/>
      <c r="X9" s="70" t="s">
        <v>33</v>
      </c>
      <c r="Y9" s="69"/>
      <c r="Z9" s="70" t="s">
        <v>34</v>
      </c>
      <c r="AA9" s="69"/>
      <c r="AB9" s="71" t="s">
        <v>348</v>
      </c>
    </row>
    <row r="10" spans="2:28" ht="30">
      <c r="B10" s="39" t="s">
        <v>260</v>
      </c>
      <c r="C10" s="5"/>
      <c r="D10" s="56">
        <v>91.78</v>
      </c>
      <c r="F10" s="56">
        <v>91.78</v>
      </c>
      <c r="H10" s="56">
        <v>91.78</v>
      </c>
      <c r="J10" s="56">
        <v>91.78</v>
      </c>
      <c r="L10" s="56">
        <v>91.78</v>
      </c>
      <c r="N10" s="56">
        <v>91.78</v>
      </c>
      <c r="P10" s="89">
        <v>91.78</v>
      </c>
      <c r="R10" s="56">
        <v>91.78</v>
      </c>
      <c r="T10" s="56">
        <v>91.78</v>
      </c>
      <c r="V10" s="56">
        <v>91.78</v>
      </c>
      <c r="X10" s="56">
        <v>91.78</v>
      </c>
      <c r="Z10" s="56">
        <v>91.78</v>
      </c>
      <c r="AB10" s="443">
        <f>AVERAGE(D10:Z10)</f>
        <v>91.77999999999999</v>
      </c>
    </row>
    <row r="11" spans="2:28" ht="15" customHeight="1">
      <c r="B11" s="39" t="s">
        <v>261</v>
      </c>
      <c r="C11" s="5"/>
      <c r="D11" s="441">
        <v>1</v>
      </c>
      <c r="F11" s="441">
        <v>1</v>
      </c>
      <c r="H11" s="441">
        <v>1</v>
      </c>
      <c r="J11" s="441">
        <v>1</v>
      </c>
      <c r="L11" s="441">
        <v>1</v>
      </c>
      <c r="N11" s="441">
        <v>1</v>
      </c>
      <c r="P11" s="441">
        <v>1</v>
      </c>
      <c r="R11" s="441">
        <v>1</v>
      </c>
      <c r="T11" s="441">
        <v>1</v>
      </c>
      <c r="V11" s="441">
        <v>1</v>
      </c>
      <c r="X11" s="441">
        <v>1</v>
      </c>
      <c r="Z11" s="441">
        <v>1</v>
      </c>
      <c r="AB11" s="443">
        <f>AVERAGE(D11:Z11)</f>
        <v>1</v>
      </c>
    </row>
    <row r="12" spans="2:28" ht="15.75">
      <c r="B12" s="39" t="s">
        <v>262</v>
      </c>
      <c r="C12" s="5"/>
      <c r="D12" s="56">
        <v>3</v>
      </c>
      <c r="F12" s="56">
        <v>3</v>
      </c>
      <c r="H12" s="56">
        <v>3</v>
      </c>
      <c r="J12" s="56">
        <v>1</v>
      </c>
      <c r="L12" s="56">
        <v>0</v>
      </c>
      <c r="N12" s="56">
        <v>8</v>
      </c>
      <c r="P12" s="89">
        <v>0</v>
      </c>
      <c r="R12" s="56">
        <v>1</v>
      </c>
      <c r="T12" s="56">
        <v>5</v>
      </c>
      <c r="V12" s="56">
        <v>3</v>
      </c>
      <c r="X12" s="56">
        <v>2</v>
      </c>
      <c r="Z12" s="56">
        <v>1</v>
      </c>
      <c r="AB12" s="443">
        <f>AVERAGE(D12:Z12)</f>
        <v>2.5</v>
      </c>
    </row>
    <row r="13" spans="2:28" ht="15.75">
      <c r="B13" s="39" t="s">
        <v>281</v>
      </c>
      <c r="C13" s="5"/>
      <c r="D13" s="121">
        <f>D14+D47</f>
        <v>35</v>
      </c>
      <c r="F13" s="121">
        <f>F14+F47</f>
        <v>34</v>
      </c>
      <c r="H13" s="121">
        <f>H14+H47</f>
        <v>34</v>
      </c>
      <c r="J13" s="121">
        <f>J14+J47</f>
        <v>34</v>
      </c>
      <c r="L13" s="121">
        <f>L14+L47</f>
        <v>35</v>
      </c>
      <c r="N13" s="121">
        <f>N14+N47</f>
        <v>35</v>
      </c>
      <c r="P13" s="121">
        <f>P14+P47</f>
        <v>35</v>
      </c>
      <c r="R13" s="121">
        <f>R14+R47</f>
        <v>35</v>
      </c>
      <c r="T13" s="121">
        <f>T14+T47</f>
        <v>39</v>
      </c>
      <c r="V13" s="121">
        <f>V14+V47</f>
        <v>40</v>
      </c>
      <c r="X13" s="121">
        <f>X14+X47</f>
        <v>37</v>
      </c>
      <c r="Z13" s="121">
        <f>Z14+Z47</f>
        <v>38</v>
      </c>
      <c r="AB13" s="442">
        <f>AVERAGE(D13:Z13)</f>
        <v>35.916666666666664</v>
      </c>
    </row>
    <row r="14" spans="2:28" ht="15.75">
      <c r="B14" s="433" t="s">
        <v>175</v>
      </c>
      <c r="C14" s="5"/>
      <c r="D14" s="155">
        <f>+SUM(D15:D46)</f>
        <v>23</v>
      </c>
      <c r="F14" s="155">
        <f>+SUM(F15:F46)</f>
        <v>22</v>
      </c>
      <c r="H14" s="155">
        <f>+SUM(H15:H46)</f>
        <v>22</v>
      </c>
      <c r="J14" s="155">
        <f>+SUM(J15:J46)</f>
        <v>22</v>
      </c>
      <c r="L14" s="155">
        <f>+SUM(L15:L46)</f>
        <v>23</v>
      </c>
      <c r="N14" s="155">
        <f>+SUM(N15:N46)</f>
        <v>23</v>
      </c>
      <c r="P14" s="155">
        <f>+SUM(P15:P46)</f>
        <v>23</v>
      </c>
      <c r="Q14" s="121"/>
      <c r="R14" s="155">
        <f>+SUM(R15:R46)</f>
        <v>23</v>
      </c>
      <c r="S14" s="121"/>
      <c r="T14" s="155">
        <f>+SUM(T15:T46)</f>
        <v>26</v>
      </c>
      <c r="V14" s="155">
        <f>+SUM(V15:V46)</f>
        <v>26</v>
      </c>
      <c r="X14" s="155">
        <f>+SUM(X15:X46)</f>
        <v>25</v>
      </c>
      <c r="Z14" s="155">
        <f>+SUM(Z15:Z46)</f>
        <v>25</v>
      </c>
      <c r="AB14" s="158">
        <f>AVERAGE(D14:Z14)</f>
        <v>23.583333333333332</v>
      </c>
    </row>
    <row r="15" spans="2:28" ht="15">
      <c r="B15" s="39" t="s">
        <v>76</v>
      </c>
      <c r="C15" s="5"/>
      <c r="D15" s="56"/>
      <c r="F15" s="56"/>
      <c r="H15" s="56"/>
      <c r="J15" s="56"/>
      <c r="L15" s="56"/>
      <c r="N15" s="56"/>
      <c r="P15" s="89"/>
      <c r="R15" s="56"/>
      <c r="T15" s="89"/>
      <c r="V15" s="56"/>
      <c r="X15" s="56"/>
      <c r="Z15" s="56"/>
      <c r="AB15" s="144"/>
    </row>
    <row r="16" spans="2:28" ht="15">
      <c r="B16" s="39" t="s">
        <v>77</v>
      </c>
      <c r="C16" s="5"/>
      <c r="D16" s="56"/>
      <c r="F16" s="56"/>
      <c r="H16" s="56"/>
      <c r="J16" s="56"/>
      <c r="L16" s="56"/>
      <c r="N16" s="56"/>
      <c r="P16" s="89"/>
      <c r="R16" s="56"/>
      <c r="T16" s="89"/>
      <c r="V16" s="56"/>
      <c r="X16" s="56"/>
      <c r="Z16" s="56"/>
      <c r="AB16" s="144"/>
    </row>
    <row r="17" spans="2:28" ht="15">
      <c r="B17" s="39" t="s">
        <v>91</v>
      </c>
      <c r="C17" s="5"/>
      <c r="D17" s="56"/>
      <c r="F17" s="56"/>
      <c r="H17" s="56"/>
      <c r="J17" s="56"/>
      <c r="L17" s="56"/>
      <c r="N17" s="56"/>
      <c r="P17" s="89"/>
      <c r="R17" s="56"/>
      <c r="T17" s="89"/>
      <c r="V17" s="56"/>
      <c r="X17" s="56"/>
      <c r="Z17" s="56"/>
      <c r="AB17" s="144"/>
    </row>
    <row r="18" spans="2:28" ht="15">
      <c r="B18" s="40" t="s">
        <v>282</v>
      </c>
      <c r="C18" s="19"/>
      <c r="D18" s="89"/>
      <c r="F18" s="89"/>
      <c r="H18" s="89"/>
      <c r="J18" s="89"/>
      <c r="L18" s="89"/>
      <c r="N18" s="89"/>
      <c r="P18" s="89"/>
      <c r="R18" s="89"/>
      <c r="T18" s="89"/>
      <c r="V18" s="89"/>
      <c r="X18" s="89"/>
      <c r="Z18" s="89"/>
      <c r="AB18" s="51"/>
    </row>
    <row r="19" spans="2:28" ht="15">
      <c r="B19" s="40" t="s">
        <v>174</v>
      </c>
      <c r="C19" s="19"/>
      <c r="D19" s="122"/>
      <c r="F19" s="123"/>
      <c r="H19" s="123"/>
      <c r="J19" s="123"/>
      <c r="L19" s="123"/>
      <c r="N19" s="123"/>
      <c r="P19" s="89"/>
      <c r="Q19" s="123"/>
      <c r="R19" s="123"/>
      <c r="S19" s="123"/>
      <c r="T19" s="89"/>
      <c r="V19" s="56"/>
      <c r="X19" s="89"/>
      <c r="Z19" s="89"/>
      <c r="AB19" s="144"/>
    </row>
    <row r="20" spans="2:28" ht="15">
      <c r="B20" s="39" t="s">
        <v>75</v>
      </c>
      <c r="C20" s="5"/>
      <c r="D20" s="56"/>
      <c r="F20" s="56"/>
      <c r="H20" s="56"/>
      <c r="J20" s="56"/>
      <c r="L20" s="56"/>
      <c r="N20" s="56"/>
      <c r="P20" s="123"/>
      <c r="R20" s="56"/>
      <c r="T20" s="89"/>
      <c r="V20" s="56"/>
      <c r="X20" s="56"/>
      <c r="Z20" s="56"/>
      <c r="AB20" s="144"/>
    </row>
    <row r="21" spans="2:28" ht="15">
      <c r="B21" s="92" t="s">
        <v>249</v>
      </c>
      <c r="C21" s="5"/>
      <c r="D21" s="47"/>
      <c r="F21" s="47"/>
      <c r="H21" s="47"/>
      <c r="J21" s="47"/>
      <c r="L21" s="47"/>
      <c r="N21" s="47"/>
      <c r="P21" s="123"/>
      <c r="R21" s="47"/>
      <c r="T21" s="89"/>
      <c r="V21" s="47"/>
      <c r="X21" s="47"/>
      <c r="Z21" s="47"/>
      <c r="AB21" s="144"/>
    </row>
    <row r="22" spans="2:28" ht="15">
      <c r="B22" s="92" t="s">
        <v>250</v>
      </c>
      <c r="C22" s="5"/>
      <c r="D22" s="47"/>
      <c r="F22" s="47"/>
      <c r="H22" s="47"/>
      <c r="J22" s="47"/>
      <c r="L22" s="47"/>
      <c r="N22" s="47"/>
      <c r="P22" s="123"/>
      <c r="R22" s="47"/>
      <c r="T22" s="89"/>
      <c r="V22" s="47"/>
      <c r="X22" s="47"/>
      <c r="Z22" s="47"/>
      <c r="AB22" s="144"/>
    </row>
    <row r="23" spans="2:28" ht="15">
      <c r="B23" s="92" t="s">
        <v>251</v>
      </c>
      <c r="C23" s="5"/>
      <c r="D23" s="47"/>
      <c r="F23" s="47"/>
      <c r="H23" s="47"/>
      <c r="J23" s="47"/>
      <c r="L23" s="47"/>
      <c r="N23" s="47"/>
      <c r="P23" s="123"/>
      <c r="R23" s="47"/>
      <c r="T23" s="89"/>
      <c r="V23" s="47"/>
      <c r="X23" s="47"/>
      <c r="Z23" s="47"/>
      <c r="AB23" s="144"/>
    </row>
    <row r="24" spans="2:28" ht="15">
      <c r="B24" s="39" t="s">
        <v>283</v>
      </c>
      <c r="C24" s="5"/>
      <c r="D24" s="56"/>
      <c r="F24" s="56"/>
      <c r="H24" s="56"/>
      <c r="J24" s="56"/>
      <c r="L24" s="56"/>
      <c r="N24" s="56"/>
      <c r="R24" s="56"/>
      <c r="T24" s="89"/>
      <c r="V24" s="56"/>
      <c r="X24" s="56"/>
      <c r="Z24" s="56"/>
      <c r="AB24" s="144"/>
    </row>
    <row r="25" spans="2:28" ht="15">
      <c r="B25" s="39" t="s">
        <v>78</v>
      </c>
      <c r="C25" s="5"/>
      <c r="D25" s="419">
        <f>+D103</f>
        <v>6</v>
      </c>
      <c r="F25" s="154">
        <f>+F103</f>
        <v>6</v>
      </c>
      <c r="H25" s="154">
        <f>+H103</f>
        <v>6</v>
      </c>
      <c r="J25" s="154">
        <f>+J103</f>
        <v>5</v>
      </c>
      <c r="L25" s="154">
        <f>+L103</f>
        <v>6</v>
      </c>
      <c r="N25" s="154">
        <f>+N103</f>
        <v>6</v>
      </c>
      <c r="P25" s="154">
        <f>+P103</f>
        <v>6</v>
      </c>
      <c r="R25" s="154">
        <f>+R103</f>
        <v>6</v>
      </c>
      <c r="T25" s="154">
        <f>+T103</f>
        <v>7</v>
      </c>
      <c r="V25" s="154">
        <f>+V103</f>
        <v>7</v>
      </c>
      <c r="X25" s="154">
        <f>+X103</f>
        <v>7</v>
      </c>
      <c r="Z25" s="154">
        <f>+Z103</f>
        <v>7</v>
      </c>
      <c r="AB25" s="157">
        <f>AVERAGE(D25:Z25)</f>
        <v>6.25</v>
      </c>
    </row>
    <row r="26" spans="2:28" ht="15">
      <c r="B26" s="39" t="s">
        <v>191</v>
      </c>
      <c r="C26" s="5"/>
      <c r="D26" s="56"/>
      <c r="F26" s="56"/>
      <c r="H26" s="56"/>
      <c r="J26" s="56"/>
      <c r="L26" s="56"/>
      <c r="N26" s="56"/>
      <c r="P26" s="89"/>
      <c r="R26" s="56"/>
      <c r="T26" s="89"/>
      <c r="V26" s="56"/>
      <c r="X26" s="56"/>
      <c r="Z26" s="56"/>
      <c r="AB26" s="144"/>
    </row>
    <row r="27" spans="2:28" ht="15">
      <c r="B27" s="39" t="s">
        <v>371</v>
      </c>
      <c r="C27" s="5"/>
      <c r="D27" s="89">
        <v>1</v>
      </c>
      <c r="F27" s="89">
        <v>1</v>
      </c>
      <c r="H27" s="89">
        <v>1</v>
      </c>
      <c r="J27" s="89">
        <v>1</v>
      </c>
      <c r="L27" s="89">
        <v>1</v>
      </c>
      <c r="N27" s="89">
        <v>1</v>
      </c>
      <c r="P27" s="89">
        <v>1</v>
      </c>
      <c r="R27" s="89">
        <v>1</v>
      </c>
      <c r="T27" s="89">
        <v>1</v>
      </c>
      <c r="V27" s="89">
        <v>1</v>
      </c>
      <c r="X27" s="89">
        <v>1</v>
      </c>
      <c r="Z27" s="89">
        <v>1</v>
      </c>
      <c r="AB27" s="144">
        <f>AVERAGE(D27:Z27)</f>
        <v>1</v>
      </c>
    </row>
    <row r="28" spans="2:28" ht="15">
      <c r="B28" s="39" t="s">
        <v>177</v>
      </c>
      <c r="C28" s="5"/>
      <c r="D28" s="89"/>
      <c r="F28" s="89"/>
      <c r="H28" s="89"/>
      <c r="J28" s="89"/>
      <c r="L28" s="89"/>
      <c r="N28" s="89"/>
      <c r="P28" s="89"/>
      <c r="R28" s="123"/>
      <c r="T28" s="89"/>
      <c r="V28" s="56"/>
      <c r="X28" s="56"/>
      <c r="Z28" s="89"/>
      <c r="AB28" s="144"/>
    </row>
    <row r="29" spans="2:28" ht="15">
      <c r="B29" s="39" t="s">
        <v>178</v>
      </c>
      <c r="C29" s="5"/>
      <c r="D29" s="89">
        <v>2</v>
      </c>
      <c r="F29" s="89">
        <v>1</v>
      </c>
      <c r="H29" s="89">
        <v>1</v>
      </c>
      <c r="J29" s="89">
        <v>1</v>
      </c>
      <c r="L29" s="89">
        <v>1</v>
      </c>
      <c r="N29" s="89">
        <v>1</v>
      </c>
      <c r="P29" s="89">
        <v>1</v>
      </c>
      <c r="R29" s="123">
        <v>1</v>
      </c>
      <c r="T29" s="89">
        <v>2</v>
      </c>
      <c r="V29" s="56">
        <v>2</v>
      </c>
      <c r="X29" s="56">
        <v>2</v>
      </c>
      <c r="Z29" s="89">
        <v>2</v>
      </c>
      <c r="AB29" s="144">
        <f>AVERAGE(D29:Z29)</f>
        <v>1.4166666666666667</v>
      </c>
    </row>
    <row r="30" spans="2:28" ht="15">
      <c r="B30" s="39" t="s">
        <v>189</v>
      </c>
      <c r="C30" s="5"/>
      <c r="D30" s="89"/>
      <c r="F30" s="89"/>
      <c r="H30" s="89"/>
      <c r="J30" s="89"/>
      <c r="L30" s="89"/>
      <c r="N30" s="89"/>
      <c r="P30" s="89"/>
      <c r="R30" s="123"/>
      <c r="T30" s="89"/>
      <c r="V30" s="56"/>
      <c r="X30" s="56"/>
      <c r="Z30" s="89"/>
      <c r="AB30" s="144">
        <v>0</v>
      </c>
    </row>
    <row r="31" spans="2:28" ht="15">
      <c r="B31" s="39" t="s">
        <v>190</v>
      </c>
      <c r="C31" s="5"/>
      <c r="D31" s="89"/>
      <c r="F31" s="89"/>
      <c r="H31" s="89"/>
      <c r="J31" s="89"/>
      <c r="L31" s="89"/>
      <c r="N31" s="89"/>
      <c r="P31" s="89"/>
      <c r="R31" s="123"/>
      <c r="T31" s="89"/>
      <c r="V31" s="56"/>
      <c r="X31" s="56"/>
      <c r="Z31" s="89"/>
      <c r="AB31" s="144"/>
    </row>
    <row r="32" spans="2:28" ht="15">
      <c r="B32" s="40" t="s">
        <v>79</v>
      </c>
      <c r="C32" s="19"/>
      <c r="D32" s="89">
        <v>2</v>
      </c>
      <c r="F32" s="89">
        <v>2</v>
      </c>
      <c r="H32" s="89">
        <v>2</v>
      </c>
      <c r="J32" s="89">
        <v>2</v>
      </c>
      <c r="L32" s="89">
        <v>2</v>
      </c>
      <c r="N32" s="89">
        <v>2</v>
      </c>
      <c r="P32" s="89">
        <v>2</v>
      </c>
      <c r="R32" s="123">
        <v>2</v>
      </c>
      <c r="T32" s="89">
        <v>2</v>
      </c>
      <c r="V32" s="56">
        <v>2</v>
      </c>
      <c r="X32" s="56">
        <v>2</v>
      </c>
      <c r="Z32" s="89">
        <v>2</v>
      </c>
      <c r="AB32" s="144">
        <f>AVERAGE(D32:Z32)</f>
        <v>2</v>
      </c>
    </row>
    <row r="33" spans="2:28" ht="15">
      <c r="B33" s="40" t="s">
        <v>80</v>
      </c>
      <c r="C33" s="19"/>
      <c r="D33" s="89">
        <v>1</v>
      </c>
      <c r="F33" s="89">
        <v>1</v>
      </c>
      <c r="H33" s="89">
        <v>1</v>
      </c>
      <c r="J33" s="89">
        <v>1</v>
      </c>
      <c r="L33" s="89">
        <v>1</v>
      </c>
      <c r="N33" s="89">
        <v>1</v>
      </c>
      <c r="P33" s="89">
        <v>1</v>
      </c>
      <c r="R33" s="123">
        <v>1</v>
      </c>
      <c r="T33" s="89">
        <v>1</v>
      </c>
      <c r="V33" s="56">
        <v>1</v>
      </c>
      <c r="X33" s="56">
        <v>1</v>
      </c>
      <c r="Z33" s="89">
        <v>2</v>
      </c>
      <c r="AB33" s="144">
        <f>AVERAGE(D33:Z33)</f>
        <v>1.0833333333333333</v>
      </c>
    </row>
    <row r="34" spans="2:28" ht="15">
      <c r="B34" s="40" t="s">
        <v>179</v>
      </c>
      <c r="C34" s="19"/>
      <c r="D34" s="89">
        <v>2</v>
      </c>
      <c r="F34" s="89">
        <v>2</v>
      </c>
      <c r="H34" s="89">
        <v>2</v>
      </c>
      <c r="J34" s="89">
        <v>2</v>
      </c>
      <c r="L34" s="89">
        <v>2</v>
      </c>
      <c r="N34" s="89">
        <v>2</v>
      </c>
      <c r="P34" s="89">
        <v>2</v>
      </c>
      <c r="R34" s="123">
        <v>2</v>
      </c>
      <c r="T34" s="89">
        <v>2</v>
      </c>
      <c r="V34" s="56">
        <v>2</v>
      </c>
      <c r="X34" s="56">
        <v>2</v>
      </c>
      <c r="Z34" s="89">
        <v>2</v>
      </c>
      <c r="AB34" s="144">
        <f>AVERAGE(D34:Z34)</f>
        <v>2</v>
      </c>
    </row>
    <row r="35" spans="2:28" ht="15">
      <c r="B35" s="40" t="s">
        <v>192</v>
      </c>
      <c r="C35" s="19"/>
      <c r="D35" s="89"/>
      <c r="F35" s="89"/>
      <c r="H35" s="89"/>
      <c r="J35" s="89"/>
      <c r="L35" s="89"/>
      <c r="N35" s="89"/>
      <c r="P35" s="89"/>
      <c r="R35" s="89"/>
      <c r="T35" s="89"/>
      <c r="V35" s="89"/>
      <c r="X35" s="89"/>
      <c r="Z35" s="89"/>
      <c r="AB35" s="144"/>
    </row>
    <row r="36" spans="2:28" ht="15">
      <c r="B36" s="40" t="s">
        <v>369</v>
      </c>
      <c r="C36" s="19"/>
      <c r="D36" s="89">
        <v>2</v>
      </c>
      <c r="F36" s="89">
        <v>2</v>
      </c>
      <c r="H36" s="89">
        <v>2</v>
      </c>
      <c r="J36" s="89">
        <v>2</v>
      </c>
      <c r="L36" s="89">
        <v>2</v>
      </c>
      <c r="N36" s="89">
        <v>2</v>
      </c>
      <c r="P36" s="89">
        <v>2</v>
      </c>
      <c r="R36" s="123">
        <v>2</v>
      </c>
      <c r="T36" s="89">
        <v>2</v>
      </c>
      <c r="V36" s="56">
        <v>2</v>
      </c>
      <c r="X36" s="56">
        <v>2</v>
      </c>
      <c r="Z36" s="89">
        <v>2</v>
      </c>
      <c r="AB36" s="144">
        <f>AVERAGE(D36:Z36)</f>
        <v>2</v>
      </c>
    </row>
    <row r="37" spans="2:28" ht="15">
      <c r="B37" s="40" t="s">
        <v>81</v>
      </c>
      <c r="C37" s="19"/>
      <c r="D37" s="89"/>
      <c r="F37" s="89"/>
      <c r="H37" s="89"/>
      <c r="J37" s="89">
        <v>1</v>
      </c>
      <c r="L37" s="89">
        <v>1</v>
      </c>
      <c r="N37" s="89">
        <v>1</v>
      </c>
      <c r="P37" s="89">
        <v>1</v>
      </c>
      <c r="R37" s="123">
        <v>1</v>
      </c>
      <c r="T37" s="89">
        <v>1</v>
      </c>
      <c r="V37" s="56">
        <v>1</v>
      </c>
      <c r="X37" s="56">
        <v>1</v>
      </c>
      <c r="Z37" s="89"/>
      <c r="AB37" s="144">
        <f>AVERAGE(D37:Z37)</f>
        <v>1</v>
      </c>
    </row>
    <row r="38" spans="2:28" ht="15">
      <c r="B38" s="39" t="s">
        <v>193</v>
      </c>
      <c r="C38" s="19"/>
      <c r="D38" s="89">
        <v>1</v>
      </c>
      <c r="F38" s="89">
        <v>1</v>
      </c>
      <c r="H38" s="89">
        <v>1</v>
      </c>
      <c r="J38" s="89">
        <v>1</v>
      </c>
      <c r="L38" s="89">
        <v>1</v>
      </c>
      <c r="N38" s="89">
        <v>1</v>
      </c>
      <c r="P38" s="89">
        <v>1</v>
      </c>
      <c r="R38" s="123">
        <v>1</v>
      </c>
      <c r="T38" s="89">
        <v>2</v>
      </c>
      <c r="V38" s="56">
        <v>2</v>
      </c>
      <c r="X38" s="56">
        <v>1</v>
      </c>
      <c r="Z38" s="89">
        <v>1</v>
      </c>
      <c r="AB38" s="144">
        <f>AVERAGE(D38:Z38)</f>
        <v>1.1666666666666667</v>
      </c>
    </row>
    <row r="39" spans="2:28" ht="15">
      <c r="B39" s="39" t="s">
        <v>194</v>
      </c>
      <c r="C39" s="19"/>
      <c r="D39" s="89">
        <v>2</v>
      </c>
      <c r="F39" s="89">
        <v>2</v>
      </c>
      <c r="H39" s="89">
        <v>2</v>
      </c>
      <c r="J39" s="89">
        <v>2</v>
      </c>
      <c r="L39" s="89">
        <v>2</v>
      </c>
      <c r="N39" s="89">
        <v>2</v>
      </c>
      <c r="P39" s="89">
        <v>2</v>
      </c>
      <c r="R39" s="123">
        <v>2</v>
      </c>
      <c r="T39" s="89">
        <v>2</v>
      </c>
      <c r="V39" s="56">
        <v>2</v>
      </c>
      <c r="X39" s="56">
        <v>2</v>
      </c>
      <c r="Z39" s="89">
        <v>2</v>
      </c>
      <c r="AB39" s="144">
        <f>AVERAGE(D39:Z39)</f>
        <v>2</v>
      </c>
    </row>
    <row r="40" spans="2:28" ht="15">
      <c r="B40" s="39" t="s">
        <v>195</v>
      </c>
      <c r="C40" s="19"/>
      <c r="D40" s="89"/>
      <c r="F40" s="89"/>
      <c r="H40" s="89"/>
      <c r="J40" s="89"/>
      <c r="L40" s="89"/>
      <c r="N40" s="89"/>
      <c r="P40" s="89"/>
      <c r="R40" s="123"/>
      <c r="T40" s="89"/>
      <c r="V40" s="56"/>
      <c r="X40" s="56"/>
      <c r="Z40" s="89"/>
      <c r="AB40" s="144"/>
    </row>
    <row r="41" spans="2:28" ht="15">
      <c r="B41" s="39" t="s">
        <v>196</v>
      </c>
      <c r="C41" s="19"/>
      <c r="D41" s="89"/>
      <c r="F41" s="89"/>
      <c r="H41" s="89"/>
      <c r="J41" s="89"/>
      <c r="L41" s="89"/>
      <c r="N41" s="89"/>
      <c r="P41" s="89"/>
      <c r="R41" s="123"/>
      <c r="T41" s="89"/>
      <c r="V41" s="56"/>
      <c r="X41" s="56"/>
      <c r="Z41" s="89"/>
      <c r="AB41" s="144"/>
    </row>
    <row r="42" spans="2:28" ht="15">
      <c r="B42" s="39" t="s">
        <v>197</v>
      </c>
      <c r="C42" s="19"/>
      <c r="D42" s="89"/>
      <c r="F42" s="89"/>
      <c r="H42" s="89"/>
      <c r="J42" s="89"/>
      <c r="L42" s="89"/>
      <c r="N42" s="89"/>
      <c r="P42" s="89"/>
      <c r="R42" s="123"/>
      <c r="T42" s="89"/>
      <c r="V42" s="56"/>
      <c r="X42" s="56"/>
      <c r="Z42" s="89"/>
      <c r="AB42" s="144"/>
    </row>
    <row r="43" spans="2:28" ht="15">
      <c r="B43" s="39" t="s">
        <v>198</v>
      </c>
      <c r="C43" s="19"/>
      <c r="D43" s="89"/>
      <c r="F43" s="89"/>
      <c r="H43" s="89"/>
      <c r="J43" s="89"/>
      <c r="L43" s="89"/>
      <c r="N43" s="89"/>
      <c r="P43" s="89"/>
      <c r="R43" s="123"/>
      <c r="T43" s="89"/>
      <c r="V43" s="56"/>
      <c r="X43" s="56"/>
      <c r="Z43" s="89"/>
      <c r="AB43" s="144"/>
    </row>
    <row r="44" spans="2:28" ht="15">
      <c r="B44" s="39" t="s">
        <v>199</v>
      </c>
      <c r="C44" s="19"/>
      <c r="D44" s="89"/>
      <c r="F44" s="89"/>
      <c r="H44" s="89"/>
      <c r="J44" s="89"/>
      <c r="L44" s="89"/>
      <c r="N44" s="89"/>
      <c r="P44" s="89"/>
      <c r="R44" s="123"/>
      <c r="T44" s="89"/>
      <c r="V44" s="56"/>
      <c r="X44" s="56"/>
      <c r="Z44" s="89"/>
      <c r="AB44" s="144"/>
    </row>
    <row r="45" spans="2:28" ht="15">
      <c r="B45" s="39" t="s">
        <v>200</v>
      </c>
      <c r="C45" s="19"/>
      <c r="D45" s="89"/>
      <c r="F45" s="89"/>
      <c r="H45" s="89"/>
      <c r="J45" s="89"/>
      <c r="L45" s="89"/>
      <c r="N45" s="89"/>
      <c r="P45" s="89"/>
      <c r="R45" s="123"/>
      <c r="T45" s="89"/>
      <c r="V45" s="56"/>
      <c r="X45" s="56"/>
      <c r="Z45" s="89"/>
      <c r="AB45" s="144"/>
    </row>
    <row r="46" spans="2:28" ht="15">
      <c r="B46" s="39" t="s">
        <v>201</v>
      </c>
      <c r="C46" s="19"/>
      <c r="D46" s="89">
        <v>4</v>
      </c>
      <c r="F46" s="89">
        <v>4</v>
      </c>
      <c r="H46" s="89">
        <v>4</v>
      </c>
      <c r="J46" s="89">
        <v>4</v>
      </c>
      <c r="L46" s="89">
        <v>4</v>
      </c>
      <c r="N46" s="89">
        <v>4</v>
      </c>
      <c r="P46" s="89">
        <v>4</v>
      </c>
      <c r="R46" s="123">
        <v>4</v>
      </c>
      <c r="T46" s="89">
        <v>4</v>
      </c>
      <c r="V46" s="56">
        <v>4</v>
      </c>
      <c r="X46" s="56">
        <v>4</v>
      </c>
      <c r="Z46" s="89">
        <v>4</v>
      </c>
      <c r="AB46" s="144">
        <f>AVERAGE(D46:Z46)</f>
        <v>4</v>
      </c>
    </row>
    <row r="47" spans="2:28" ht="15">
      <c r="B47" s="434" t="s">
        <v>176</v>
      </c>
      <c r="C47" s="19"/>
      <c r="D47" s="429">
        <f>SUM(D48:D66)</f>
        <v>12</v>
      </c>
      <c r="E47" s="430"/>
      <c r="F47" s="429">
        <f>SUM(F48:F66)</f>
        <v>12</v>
      </c>
      <c r="G47" s="431"/>
      <c r="H47" s="429">
        <f>SUM(H48:H66)</f>
        <v>12</v>
      </c>
      <c r="I47" s="431"/>
      <c r="J47" s="429">
        <f>SUM(J48:J66)</f>
        <v>12</v>
      </c>
      <c r="K47" s="431"/>
      <c r="L47" s="429">
        <f>SUM(L48:L66)</f>
        <v>12</v>
      </c>
      <c r="M47" s="431"/>
      <c r="N47" s="429">
        <f>SUM(N48:N66)</f>
        <v>12</v>
      </c>
      <c r="O47" s="431"/>
      <c r="P47" s="429">
        <f>SUM(P48:P66)</f>
        <v>12</v>
      </c>
      <c r="Q47" s="431"/>
      <c r="R47" s="429">
        <f>SUM(R48:R66)</f>
        <v>12</v>
      </c>
      <c r="S47" s="431"/>
      <c r="T47" s="429">
        <f>SUM(T48:T66)</f>
        <v>13</v>
      </c>
      <c r="U47" s="431"/>
      <c r="V47" s="429">
        <f>SUM(V48:V66)</f>
        <v>14</v>
      </c>
      <c r="W47" s="431"/>
      <c r="X47" s="429">
        <f>SUM(X48:X66)</f>
        <v>12</v>
      </c>
      <c r="Y47" s="431"/>
      <c r="Z47" s="429">
        <f>SUM(Z48:Z66)</f>
        <v>13</v>
      </c>
      <c r="AA47" s="431"/>
      <c r="AB47" s="432">
        <f>AVERAGE(D47:Z47)</f>
        <v>12.333333333333334</v>
      </c>
    </row>
    <row r="48" spans="2:28" ht="15">
      <c r="B48" s="40" t="s">
        <v>334</v>
      </c>
      <c r="C48" s="19"/>
      <c r="D48" s="89"/>
      <c r="F48" s="89"/>
      <c r="H48" s="89"/>
      <c r="J48" s="89"/>
      <c r="L48" s="89"/>
      <c r="N48" s="89"/>
      <c r="P48" s="89"/>
      <c r="R48" s="123"/>
      <c r="T48" s="89"/>
      <c r="V48" s="56"/>
      <c r="X48" s="89"/>
      <c r="Z48" s="89"/>
      <c r="AB48" s="144"/>
    </row>
    <row r="49" spans="2:28" ht="15">
      <c r="B49" s="40" t="s">
        <v>335</v>
      </c>
      <c r="C49" s="19"/>
      <c r="D49" s="89">
        <v>1</v>
      </c>
      <c r="F49" s="89">
        <v>1</v>
      </c>
      <c r="H49" s="89">
        <v>1</v>
      </c>
      <c r="J49" s="89">
        <v>1</v>
      </c>
      <c r="L49" s="89">
        <v>1</v>
      </c>
      <c r="N49" s="89">
        <v>1</v>
      </c>
      <c r="P49" s="89">
        <v>1</v>
      </c>
      <c r="R49" s="123">
        <v>1</v>
      </c>
      <c r="T49" s="89">
        <v>1</v>
      </c>
      <c r="V49" s="56">
        <v>1</v>
      </c>
      <c r="X49" s="89">
        <v>1</v>
      </c>
      <c r="Z49" s="89">
        <v>1</v>
      </c>
      <c r="AB49" s="144">
        <f>AVERAGE(D49:Z49)</f>
        <v>1</v>
      </c>
    </row>
    <row r="50" spans="2:28" ht="15">
      <c r="B50" s="40" t="s">
        <v>116</v>
      </c>
      <c r="C50" s="19"/>
      <c r="D50" s="56"/>
      <c r="F50" s="56"/>
      <c r="H50" s="56"/>
      <c r="J50" s="56"/>
      <c r="L50" s="56"/>
      <c r="N50" s="56"/>
      <c r="P50" s="89"/>
      <c r="R50" s="56"/>
      <c r="T50" s="89"/>
      <c r="V50" s="56"/>
      <c r="X50" s="89"/>
      <c r="Z50" s="89"/>
      <c r="AB50" s="144"/>
    </row>
    <row r="51" spans="2:28" ht="15">
      <c r="B51" s="40" t="s">
        <v>117</v>
      </c>
      <c r="C51" s="19"/>
      <c r="D51" s="56"/>
      <c r="F51" s="56"/>
      <c r="H51" s="56"/>
      <c r="J51" s="56"/>
      <c r="L51" s="56"/>
      <c r="N51" s="56"/>
      <c r="P51" s="89"/>
      <c r="R51" s="56"/>
      <c r="T51" s="89"/>
      <c r="V51" s="56"/>
      <c r="X51" s="89"/>
      <c r="Z51" s="89"/>
      <c r="AB51" s="144"/>
    </row>
    <row r="52" spans="2:28" ht="15">
      <c r="B52" s="40" t="s">
        <v>118</v>
      </c>
      <c r="C52" s="19"/>
      <c r="D52" s="56"/>
      <c r="F52" s="56"/>
      <c r="H52" s="56"/>
      <c r="J52" s="56"/>
      <c r="L52" s="56"/>
      <c r="N52" s="56"/>
      <c r="P52" s="89"/>
      <c r="R52" s="56"/>
      <c r="T52" s="89"/>
      <c r="V52" s="56"/>
      <c r="X52" s="89"/>
      <c r="Z52" s="89"/>
      <c r="AB52" s="144"/>
    </row>
    <row r="53" spans="2:28" ht="15">
      <c r="B53" s="40" t="s">
        <v>180</v>
      </c>
      <c r="C53" s="19"/>
      <c r="D53" s="89">
        <v>2</v>
      </c>
      <c r="F53" s="89">
        <v>2</v>
      </c>
      <c r="H53" s="89">
        <v>2</v>
      </c>
      <c r="J53" s="89">
        <v>2</v>
      </c>
      <c r="L53" s="89">
        <v>2</v>
      </c>
      <c r="N53" s="89">
        <v>2</v>
      </c>
      <c r="P53" s="89">
        <v>2</v>
      </c>
      <c r="R53" s="123">
        <v>2</v>
      </c>
      <c r="T53" s="89">
        <v>2</v>
      </c>
      <c r="V53" s="56">
        <v>2</v>
      </c>
      <c r="X53" s="89">
        <v>2</v>
      </c>
      <c r="Z53" s="89">
        <v>2</v>
      </c>
      <c r="AB53" s="144">
        <f>AVERAGE(D53:Z53)</f>
        <v>2</v>
      </c>
    </row>
    <row r="54" spans="2:28" ht="15">
      <c r="B54" s="40" t="s">
        <v>182</v>
      </c>
      <c r="C54" s="19"/>
      <c r="D54" s="89">
        <v>1</v>
      </c>
      <c r="F54" s="89">
        <v>1</v>
      </c>
      <c r="H54" s="89">
        <v>1</v>
      </c>
      <c r="J54" s="89">
        <v>1</v>
      </c>
      <c r="L54" s="89">
        <v>1</v>
      </c>
      <c r="N54" s="89">
        <v>1</v>
      </c>
      <c r="P54" s="89">
        <v>1</v>
      </c>
      <c r="R54" s="123">
        <v>1</v>
      </c>
      <c r="T54" s="89">
        <v>1</v>
      </c>
      <c r="V54" s="56">
        <v>1</v>
      </c>
      <c r="X54" s="89">
        <v>1</v>
      </c>
      <c r="Z54" s="89">
        <v>1</v>
      </c>
      <c r="AB54" s="144">
        <f>AVERAGE(D54:Z54)</f>
        <v>1</v>
      </c>
    </row>
    <row r="55" spans="2:28" ht="15">
      <c r="B55" s="40" t="s">
        <v>181</v>
      </c>
      <c r="C55" s="19"/>
      <c r="D55" s="89"/>
      <c r="F55" s="89"/>
      <c r="H55" s="89"/>
      <c r="J55" s="89"/>
      <c r="L55" s="89"/>
      <c r="N55" s="89"/>
      <c r="P55" s="89"/>
      <c r="R55" s="123"/>
      <c r="T55" s="89"/>
      <c r="V55" s="56"/>
      <c r="X55" s="89"/>
      <c r="Z55" s="89">
        <v>1</v>
      </c>
      <c r="AB55" s="144">
        <f>AVERAGE(D55:Z55)</f>
        <v>1</v>
      </c>
    </row>
    <row r="56" spans="2:28" ht="15">
      <c r="B56" s="40" t="s">
        <v>368</v>
      </c>
      <c r="C56" s="19"/>
      <c r="D56" s="89">
        <v>2</v>
      </c>
      <c r="F56" s="89">
        <v>2</v>
      </c>
      <c r="H56" s="89">
        <v>2</v>
      </c>
      <c r="J56" s="89">
        <v>2</v>
      </c>
      <c r="L56" s="89">
        <v>2</v>
      </c>
      <c r="N56" s="89">
        <v>2</v>
      </c>
      <c r="P56" s="89">
        <v>2</v>
      </c>
      <c r="R56" s="123">
        <v>2</v>
      </c>
      <c r="T56" s="89">
        <v>2</v>
      </c>
      <c r="V56" s="56">
        <v>2</v>
      </c>
      <c r="X56" s="89">
        <v>2</v>
      </c>
      <c r="Z56" s="89">
        <v>2</v>
      </c>
      <c r="AB56" s="144">
        <f>AVERAGE(D56:Z56)</f>
        <v>2</v>
      </c>
    </row>
    <row r="57" spans="2:28" ht="15">
      <c r="B57" s="40" t="s">
        <v>333</v>
      </c>
      <c r="C57" s="19"/>
      <c r="D57" s="89"/>
      <c r="F57" s="89"/>
      <c r="H57" s="89"/>
      <c r="J57" s="89"/>
      <c r="L57" s="89"/>
      <c r="N57" s="89"/>
      <c r="P57" s="89"/>
      <c r="R57" s="123"/>
      <c r="T57" s="89"/>
      <c r="V57" s="56"/>
      <c r="X57" s="89"/>
      <c r="Z57" s="89"/>
      <c r="AB57" s="144"/>
    </row>
    <row r="58" spans="2:28" ht="15">
      <c r="B58" s="40" t="s">
        <v>183</v>
      </c>
      <c r="C58" s="19"/>
      <c r="D58" s="56"/>
      <c r="F58" s="56"/>
      <c r="H58" s="56"/>
      <c r="J58" s="56"/>
      <c r="L58" s="56"/>
      <c r="N58" s="56"/>
      <c r="P58" s="89"/>
      <c r="R58" s="56"/>
      <c r="T58" s="89"/>
      <c r="V58" s="56"/>
      <c r="X58" s="89"/>
      <c r="Z58" s="89"/>
      <c r="AB58" s="144"/>
    </row>
    <row r="59" spans="2:28" s="2" customFormat="1" ht="15">
      <c r="B59" s="133" t="s">
        <v>184</v>
      </c>
      <c r="C59" s="19"/>
      <c r="D59" s="123"/>
      <c r="E59" s="15"/>
      <c r="F59" s="123"/>
      <c r="G59" s="36"/>
      <c r="H59" s="123"/>
      <c r="I59" s="36"/>
      <c r="J59" s="123"/>
      <c r="K59" s="36"/>
      <c r="L59" s="123"/>
      <c r="M59" s="36"/>
      <c r="N59" s="123"/>
      <c r="O59" s="36"/>
      <c r="P59" s="123"/>
      <c r="Q59" s="36"/>
      <c r="R59" s="123"/>
      <c r="S59" s="36"/>
      <c r="T59" s="123"/>
      <c r="U59" s="36"/>
      <c r="V59" s="123">
        <v>1</v>
      </c>
      <c r="W59" s="36"/>
      <c r="X59" s="123"/>
      <c r="Y59" s="36"/>
      <c r="Z59" s="123"/>
      <c r="AA59" s="36"/>
      <c r="AB59" s="144">
        <f>AVERAGE(D59:Z59)</f>
        <v>1</v>
      </c>
    </row>
    <row r="60" spans="2:28" ht="15">
      <c r="B60" s="40" t="s">
        <v>185</v>
      </c>
      <c r="C60" s="19"/>
      <c r="D60" s="123"/>
      <c r="F60" s="123"/>
      <c r="H60" s="123"/>
      <c r="J60" s="123"/>
      <c r="L60" s="123"/>
      <c r="N60" s="123"/>
      <c r="P60" s="123"/>
      <c r="Q60" s="123"/>
      <c r="R60" s="123"/>
      <c r="S60" s="123"/>
      <c r="T60" s="89"/>
      <c r="V60" s="56"/>
      <c r="X60" s="89"/>
      <c r="Z60" s="89"/>
      <c r="AB60" s="144"/>
    </row>
    <row r="61" spans="2:28" ht="15">
      <c r="B61" s="40" t="s">
        <v>336</v>
      </c>
      <c r="C61" s="19"/>
      <c r="D61" s="123">
        <v>1</v>
      </c>
      <c r="F61" s="123">
        <v>1</v>
      </c>
      <c r="H61" s="123">
        <v>1</v>
      </c>
      <c r="J61" s="123">
        <v>1</v>
      </c>
      <c r="L61" s="123">
        <v>1</v>
      </c>
      <c r="N61" s="123">
        <v>1</v>
      </c>
      <c r="P61" s="123">
        <v>1</v>
      </c>
      <c r="Q61" s="123"/>
      <c r="R61" s="123">
        <v>1</v>
      </c>
      <c r="S61" s="123"/>
      <c r="T61" s="89">
        <v>2</v>
      </c>
      <c r="V61" s="56">
        <v>2</v>
      </c>
      <c r="X61" s="89">
        <v>1</v>
      </c>
      <c r="Z61" s="89">
        <v>1</v>
      </c>
      <c r="AB61" s="144">
        <f>AVERAGE(D61:Z61)</f>
        <v>1.1666666666666667</v>
      </c>
    </row>
    <row r="62" spans="2:28" ht="15">
      <c r="B62" s="40" t="s">
        <v>186</v>
      </c>
      <c r="C62" s="19"/>
      <c r="D62" s="123"/>
      <c r="F62" s="123"/>
      <c r="H62" s="123"/>
      <c r="J62" s="123"/>
      <c r="L62" s="123"/>
      <c r="N62" s="123"/>
      <c r="P62" s="123"/>
      <c r="Q62" s="123"/>
      <c r="R62" s="123"/>
      <c r="S62" s="123"/>
      <c r="T62" s="89"/>
      <c r="V62" s="56"/>
      <c r="X62" s="89"/>
      <c r="Z62" s="89"/>
      <c r="AB62" s="144"/>
    </row>
    <row r="63" spans="2:28" ht="15">
      <c r="B63" s="40" t="s">
        <v>187</v>
      </c>
      <c r="C63" s="19"/>
      <c r="D63" s="123">
        <v>5</v>
      </c>
      <c r="F63" s="123">
        <v>5</v>
      </c>
      <c r="H63" s="123">
        <v>5</v>
      </c>
      <c r="J63" s="123">
        <v>5</v>
      </c>
      <c r="L63" s="123">
        <v>5</v>
      </c>
      <c r="N63" s="123">
        <v>5</v>
      </c>
      <c r="P63" s="123">
        <v>5</v>
      </c>
      <c r="Q63" s="123"/>
      <c r="R63" s="123">
        <v>5</v>
      </c>
      <c r="S63" s="123"/>
      <c r="T63" s="89">
        <v>5</v>
      </c>
      <c r="V63" s="56">
        <v>5</v>
      </c>
      <c r="X63" s="89">
        <v>5</v>
      </c>
      <c r="Z63" s="89">
        <v>5</v>
      </c>
      <c r="AB63" s="144">
        <f>AVERAGE(D63:Z63)</f>
        <v>5</v>
      </c>
    </row>
    <row r="64" spans="2:28" ht="15">
      <c r="B64" s="40" t="s">
        <v>188</v>
      </c>
      <c r="C64" s="19"/>
      <c r="D64" s="56"/>
      <c r="F64" s="56"/>
      <c r="H64" s="56"/>
      <c r="J64" s="56"/>
      <c r="L64" s="56"/>
      <c r="N64" s="56"/>
      <c r="P64" s="89"/>
      <c r="R64" s="56"/>
      <c r="T64" s="56"/>
      <c r="V64" s="56"/>
      <c r="X64" s="89"/>
      <c r="Z64" s="89"/>
      <c r="AB64" s="144"/>
    </row>
    <row r="65" spans="2:28" ht="15">
      <c r="B65" s="40" t="s">
        <v>202</v>
      </c>
      <c r="C65" s="19"/>
      <c r="D65" s="56"/>
      <c r="F65" s="56"/>
      <c r="H65" s="56"/>
      <c r="J65" s="56"/>
      <c r="L65" s="56"/>
      <c r="N65" s="56"/>
      <c r="P65" s="89"/>
      <c r="R65" s="56"/>
      <c r="T65" s="56"/>
      <c r="V65" s="56"/>
      <c r="X65" s="89"/>
      <c r="Z65" s="89"/>
      <c r="AB65" s="144"/>
    </row>
    <row r="66" spans="2:28" ht="15">
      <c r="B66" s="55" t="s">
        <v>203</v>
      </c>
      <c r="C66" s="73"/>
      <c r="D66" s="37"/>
      <c r="E66" s="61"/>
      <c r="F66" s="37"/>
      <c r="H66" s="37"/>
      <c r="I66" s="78"/>
      <c r="J66" s="37"/>
      <c r="K66" s="78"/>
      <c r="L66" s="37"/>
      <c r="M66" s="78"/>
      <c r="N66" s="37"/>
      <c r="O66" s="78"/>
      <c r="P66" s="37"/>
      <c r="Q66" s="142"/>
      <c r="R66" s="37"/>
      <c r="S66" s="78"/>
      <c r="T66" s="37"/>
      <c r="U66" s="78"/>
      <c r="V66" s="37"/>
      <c r="W66" s="78"/>
      <c r="X66" s="37"/>
      <c r="Y66" s="78"/>
      <c r="Z66" s="37"/>
      <c r="AA66" s="78"/>
      <c r="AB66" s="156"/>
    </row>
    <row r="67" spans="2:28" s="2" customFormat="1" ht="18" customHeight="1">
      <c r="B67" s="20"/>
      <c r="C67" s="20"/>
      <c r="D67" s="31"/>
      <c r="E67" s="15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</row>
    <row r="68" spans="2:28" ht="30" customHeight="1">
      <c r="B68" s="66" t="s">
        <v>226</v>
      </c>
      <c r="C68" s="72"/>
      <c r="D68" s="68" t="s">
        <v>10</v>
      </c>
      <c r="E68" s="69"/>
      <c r="F68" s="70" t="s">
        <v>24</v>
      </c>
      <c r="G68" s="58"/>
      <c r="H68" s="70" t="s">
        <v>25</v>
      </c>
      <c r="I68" s="69"/>
      <c r="J68" s="70" t="s">
        <v>26</v>
      </c>
      <c r="K68" s="69"/>
      <c r="L68" s="70" t="s">
        <v>27</v>
      </c>
      <c r="M68" s="69"/>
      <c r="N68" s="70" t="s">
        <v>28</v>
      </c>
      <c r="O68" s="69"/>
      <c r="P68" s="70" t="s">
        <v>29</v>
      </c>
      <c r="Q68" s="69"/>
      <c r="R68" s="70" t="s">
        <v>30</v>
      </c>
      <c r="S68" s="69"/>
      <c r="T68" s="70" t="s">
        <v>31</v>
      </c>
      <c r="U68" s="69"/>
      <c r="V68" s="70" t="s">
        <v>32</v>
      </c>
      <c r="W68" s="69"/>
      <c r="X68" s="70" t="s">
        <v>33</v>
      </c>
      <c r="Y68" s="69"/>
      <c r="Z68" s="70" t="s">
        <v>34</v>
      </c>
      <c r="AA68" s="69"/>
      <c r="AB68" s="71" t="s">
        <v>35</v>
      </c>
    </row>
    <row r="69" spans="2:28" ht="15">
      <c r="B69" s="39" t="s">
        <v>326</v>
      </c>
      <c r="C69" s="5"/>
      <c r="D69" s="125"/>
      <c r="F69" s="125"/>
      <c r="H69" s="123"/>
      <c r="J69" s="123"/>
      <c r="L69" s="123"/>
      <c r="N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44"/>
    </row>
    <row r="70" spans="2:28" ht="15">
      <c r="B70" s="39" t="s">
        <v>220</v>
      </c>
      <c r="C70" s="5"/>
      <c r="D70" s="125"/>
      <c r="F70" s="125"/>
      <c r="H70" s="123"/>
      <c r="J70" s="123"/>
      <c r="L70" s="123"/>
      <c r="N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45"/>
    </row>
    <row r="71" spans="2:28" ht="15">
      <c r="B71" s="39" t="s">
        <v>147</v>
      </c>
      <c r="C71" s="5"/>
      <c r="D71" s="125"/>
      <c r="F71" s="125"/>
      <c r="H71" s="123"/>
      <c r="J71" s="123"/>
      <c r="L71" s="123"/>
      <c r="N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44"/>
    </row>
    <row r="72" spans="2:28" ht="15">
      <c r="B72" s="87" t="s">
        <v>148</v>
      </c>
      <c r="C72" s="5"/>
      <c r="D72" s="96"/>
      <c r="F72" s="125"/>
      <c r="H72" s="123"/>
      <c r="J72" s="123"/>
      <c r="L72" s="123"/>
      <c r="N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45"/>
    </row>
    <row r="73" spans="2:28" ht="15">
      <c r="B73" s="87" t="s">
        <v>149</v>
      </c>
      <c r="C73" s="5"/>
      <c r="D73" s="96"/>
      <c r="F73" s="125"/>
      <c r="H73" s="123"/>
      <c r="J73" s="126"/>
      <c r="L73" s="123"/>
      <c r="N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45"/>
    </row>
    <row r="74" spans="2:28" ht="15">
      <c r="B74" s="87" t="s">
        <v>266</v>
      </c>
      <c r="C74" s="5"/>
      <c r="D74" s="96"/>
      <c r="F74" s="125"/>
      <c r="H74" s="123"/>
      <c r="J74" s="126"/>
      <c r="L74" s="123"/>
      <c r="N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45"/>
    </row>
    <row r="75" spans="2:28" ht="15">
      <c r="B75" s="87" t="s">
        <v>204</v>
      </c>
      <c r="C75" s="5"/>
      <c r="D75" s="96"/>
      <c r="F75" s="125"/>
      <c r="H75" s="123"/>
      <c r="J75" s="123"/>
      <c r="L75" s="123"/>
      <c r="N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45"/>
    </row>
    <row r="76" spans="2:28" ht="15">
      <c r="B76" s="87" t="s">
        <v>150</v>
      </c>
      <c r="C76" s="5"/>
      <c r="D76" s="96"/>
      <c r="F76" s="125"/>
      <c r="H76" s="123"/>
      <c r="J76" s="123"/>
      <c r="L76" s="123"/>
      <c r="N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45"/>
    </row>
    <row r="77" spans="2:28" ht="15">
      <c r="B77" s="87" t="s">
        <v>4</v>
      </c>
      <c r="C77" s="5"/>
      <c r="D77" s="96"/>
      <c r="F77" s="125"/>
      <c r="H77" s="123"/>
      <c r="J77" s="123"/>
      <c r="L77" s="123"/>
      <c r="N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45"/>
    </row>
    <row r="78" spans="2:28" ht="15">
      <c r="B78" s="87" t="s">
        <v>5</v>
      </c>
      <c r="C78" s="5"/>
      <c r="D78" s="96"/>
      <c r="F78" s="125"/>
      <c r="H78" s="123"/>
      <c r="J78" s="123"/>
      <c r="L78" s="123"/>
      <c r="N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45"/>
    </row>
    <row r="79" spans="2:28" ht="15">
      <c r="B79" s="87" t="s">
        <v>151</v>
      </c>
      <c r="C79" s="19"/>
      <c r="D79" s="125"/>
      <c r="F79" s="125"/>
      <c r="H79" s="123"/>
      <c r="J79" s="123"/>
      <c r="L79" s="123"/>
      <c r="N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44"/>
    </row>
    <row r="80" spans="2:28" ht="15">
      <c r="B80" s="87" t="s">
        <v>205</v>
      </c>
      <c r="C80" s="19"/>
      <c r="D80" s="125"/>
      <c r="F80" s="125"/>
      <c r="H80" s="123"/>
      <c r="J80" s="123"/>
      <c r="L80" s="123"/>
      <c r="N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45"/>
    </row>
    <row r="81" spans="2:28" ht="15">
      <c r="B81" s="87" t="s">
        <v>152</v>
      </c>
      <c r="C81" s="19"/>
      <c r="D81" s="125"/>
      <c r="F81" s="125"/>
      <c r="H81" s="123"/>
      <c r="J81" s="123"/>
      <c r="L81" s="123"/>
      <c r="N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45"/>
    </row>
    <row r="82" spans="2:28" ht="15">
      <c r="B82" s="87" t="s">
        <v>153</v>
      </c>
      <c r="C82" s="19"/>
      <c r="D82" s="125"/>
      <c r="F82" s="125"/>
      <c r="H82" s="123"/>
      <c r="J82" s="123"/>
      <c r="L82" s="123"/>
      <c r="N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45"/>
    </row>
    <row r="83" spans="2:28" ht="15">
      <c r="B83" s="87" t="s">
        <v>265</v>
      </c>
      <c r="C83" s="19"/>
      <c r="D83" s="125"/>
      <c r="F83" s="125"/>
      <c r="H83" s="123"/>
      <c r="J83" s="123"/>
      <c r="L83" s="123"/>
      <c r="N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45"/>
    </row>
    <row r="84" spans="2:28" ht="15">
      <c r="B84" s="87" t="s">
        <v>164</v>
      </c>
      <c r="C84" s="19"/>
      <c r="D84" s="125"/>
      <c r="F84" s="125"/>
      <c r="H84" s="123"/>
      <c r="J84" s="123"/>
      <c r="L84" s="123"/>
      <c r="N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45"/>
    </row>
    <row r="85" spans="2:28" ht="15">
      <c r="B85" s="87" t="s">
        <v>2</v>
      </c>
      <c r="C85" s="19"/>
      <c r="D85" s="125"/>
      <c r="F85" s="125"/>
      <c r="H85" s="123"/>
      <c r="J85" s="123"/>
      <c r="L85" s="123"/>
      <c r="N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45"/>
    </row>
    <row r="86" spans="2:28" ht="15">
      <c r="B86" s="124" t="s">
        <v>222</v>
      </c>
      <c r="C86" s="19"/>
      <c r="D86" s="125">
        <v>1</v>
      </c>
      <c r="F86" s="125">
        <v>1</v>
      </c>
      <c r="H86" s="123">
        <v>1</v>
      </c>
      <c r="J86" s="123">
        <v>1</v>
      </c>
      <c r="L86" s="123">
        <v>1</v>
      </c>
      <c r="N86" s="123">
        <v>1</v>
      </c>
      <c r="P86" s="123">
        <v>1</v>
      </c>
      <c r="Q86" s="123"/>
      <c r="R86" s="123">
        <v>1</v>
      </c>
      <c r="S86" s="123"/>
      <c r="T86" s="123">
        <v>1</v>
      </c>
      <c r="U86" s="123"/>
      <c r="V86" s="123">
        <v>1</v>
      </c>
      <c r="W86" s="123"/>
      <c r="X86" s="123">
        <v>1</v>
      </c>
      <c r="Y86" s="123"/>
      <c r="Z86" s="123">
        <v>1</v>
      </c>
      <c r="AA86" s="123"/>
      <c r="AB86" s="145">
        <f>AVERAGE(C86:Z86)</f>
        <v>1</v>
      </c>
    </row>
    <row r="87" spans="2:28" ht="15">
      <c r="B87" s="124" t="s">
        <v>317</v>
      </c>
      <c r="C87" s="19"/>
      <c r="D87" s="125">
        <v>5</v>
      </c>
      <c r="F87" s="125">
        <v>5</v>
      </c>
      <c r="H87" s="123">
        <v>5</v>
      </c>
      <c r="J87" s="123">
        <v>4</v>
      </c>
      <c r="L87" s="123">
        <v>5</v>
      </c>
      <c r="N87" s="123">
        <v>5</v>
      </c>
      <c r="P87" s="123">
        <v>5</v>
      </c>
      <c r="Q87" s="123"/>
      <c r="R87" s="123">
        <v>5</v>
      </c>
      <c r="S87" s="123"/>
      <c r="T87" s="123">
        <v>6</v>
      </c>
      <c r="U87" s="123"/>
      <c r="V87" s="123">
        <v>6</v>
      </c>
      <c r="W87" s="123"/>
      <c r="X87" s="123">
        <v>6</v>
      </c>
      <c r="Y87" s="123"/>
      <c r="Z87" s="123">
        <v>6</v>
      </c>
      <c r="AA87" s="123"/>
      <c r="AB87" s="145">
        <f>AVERAGE(C87:Z87)</f>
        <v>5.25</v>
      </c>
    </row>
    <row r="88" spans="2:28" ht="15">
      <c r="B88" s="87" t="s">
        <v>223</v>
      </c>
      <c r="C88" s="19"/>
      <c r="D88" s="125"/>
      <c r="F88" s="125"/>
      <c r="H88" s="123"/>
      <c r="J88" s="123"/>
      <c r="L88" s="123"/>
      <c r="N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45"/>
    </row>
    <row r="89" spans="2:28" ht="15">
      <c r="B89" s="87" t="s">
        <v>154</v>
      </c>
      <c r="C89" s="19"/>
      <c r="D89" s="125"/>
      <c r="F89" s="125"/>
      <c r="H89" s="123"/>
      <c r="J89" s="123"/>
      <c r="L89" s="123"/>
      <c r="N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45"/>
    </row>
    <row r="90" spans="2:28" ht="15">
      <c r="B90" s="87" t="s">
        <v>327</v>
      </c>
      <c r="C90" s="19"/>
      <c r="D90" s="125"/>
      <c r="F90" s="125"/>
      <c r="H90" s="123"/>
      <c r="J90" s="123"/>
      <c r="L90" s="123"/>
      <c r="N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45"/>
    </row>
    <row r="91" spans="2:28" ht="15">
      <c r="B91" s="87" t="s">
        <v>155</v>
      </c>
      <c r="C91" s="19"/>
      <c r="D91" s="125"/>
      <c r="F91" s="125"/>
      <c r="H91" s="123"/>
      <c r="J91" s="123"/>
      <c r="L91" s="123"/>
      <c r="N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45"/>
    </row>
    <row r="92" spans="2:28" ht="15">
      <c r="B92" s="87" t="s">
        <v>163</v>
      </c>
      <c r="C92" s="19"/>
      <c r="D92" s="125"/>
      <c r="F92" s="125"/>
      <c r="H92" s="123"/>
      <c r="J92" s="123"/>
      <c r="L92" s="123"/>
      <c r="N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45"/>
    </row>
    <row r="93" spans="2:28" ht="15">
      <c r="B93" s="87" t="s">
        <v>156</v>
      </c>
      <c r="C93" s="19"/>
      <c r="D93" s="125"/>
      <c r="F93" s="125"/>
      <c r="H93" s="123"/>
      <c r="J93" s="123"/>
      <c r="L93" s="123"/>
      <c r="N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45"/>
    </row>
    <row r="94" spans="2:28" ht="15">
      <c r="B94" s="39" t="s">
        <v>157</v>
      </c>
      <c r="C94" s="19"/>
      <c r="D94" s="125"/>
      <c r="F94" s="125"/>
      <c r="H94" s="123"/>
      <c r="J94" s="123"/>
      <c r="L94" s="123"/>
      <c r="N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45"/>
    </row>
    <row r="95" spans="2:28" ht="15">
      <c r="B95" s="40" t="s">
        <v>158</v>
      </c>
      <c r="C95" s="19"/>
      <c r="D95" s="125"/>
      <c r="F95" s="125"/>
      <c r="H95" s="123"/>
      <c r="J95" s="123"/>
      <c r="L95" s="123"/>
      <c r="N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45"/>
    </row>
    <row r="96" spans="2:28" ht="15">
      <c r="B96" s="40" t="s">
        <v>159</v>
      </c>
      <c r="C96" s="19"/>
      <c r="D96" s="125"/>
      <c r="F96" s="125"/>
      <c r="H96" s="123"/>
      <c r="J96" s="123"/>
      <c r="L96" s="123"/>
      <c r="N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45"/>
    </row>
    <row r="97" spans="2:28" ht="15">
      <c r="B97" s="87" t="s">
        <v>224</v>
      </c>
      <c r="C97" s="19"/>
      <c r="D97" s="125"/>
      <c r="F97" s="125"/>
      <c r="H97" s="123"/>
      <c r="J97" s="123"/>
      <c r="L97" s="123"/>
      <c r="N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45"/>
    </row>
    <row r="98" spans="2:28" ht="15">
      <c r="B98" s="40" t="s">
        <v>160</v>
      </c>
      <c r="C98" s="19"/>
      <c r="D98" s="125"/>
      <c r="F98" s="125"/>
      <c r="H98" s="123"/>
      <c r="J98" s="123"/>
      <c r="L98" s="123"/>
      <c r="N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45"/>
    </row>
    <row r="99" spans="2:28" ht="15">
      <c r="B99" s="40" t="s">
        <v>225</v>
      </c>
      <c r="C99" s="19"/>
      <c r="D99" s="125"/>
      <c r="F99" s="125"/>
      <c r="H99" s="123"/>
      <c r="J99" s="123"/>
      <c r="L99" s="123"/>
      <c r="N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45"/>
    </row>
    <row r="100" spans="2:28" ht="15">
      <c r="B100" s="40" t="s">
        <v>328</v>
      </c>
      <c r="C100" s="19"/>
      <c r="D100" s="125"/>
      <c r="F100" s="125"/>
      <c r="H100" s="123"/>
      <c r="J100" s="123"/>
      <c r="L100" s="123"/>
      <c r="N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45"/>
    </row>
    <row r="101" spans="2:28" ht="15">
      <c r="B101" s="40" t="s">
        <v>161</v>
      </c>
      <c r="C101" s="19"/>
      <c r="D101" s="125"/>
      <c r="F101" s="125"/>
      <c r="H101" s="123"/>
      <c r="J101" s="123"/>
      <c r="L101" s="123"/>
      <c r="N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45"/>
    </row>
    <row r="102" spans="2:28" ht="15">
      <c r="B102" s="40" t="s">
        <v>162</v>
      </c>
      <c r="C102" s="73"/>
      <c r="D102" s="125"/>
      <c r="F102" s="125"/>
      <c r="H102" s="123"/>
      <c r="J102" s="123"/>
      <c r="L102" s="123"/>
      <c r="N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45"/>
    </row>
    <row r="103" spans="2:28" s="2" customFormat="1" ht="18" customHeight="1">
      <c r="B103" s="23" t="s">
        <v>284</v>
      </c>
      <c r="C103" s="20"/>
      <c r="D103" s="46">
        <f>SUM(D69:D102)</f>
        <v>6</v>
      </c>
      <c r="E103" s="61"/>
      <c r="F103" s="46">
        <f>SUM(F69:F102)</f>
        <v>6</v>
      </c>
      <c r="G103" s="36"/>
      <c r="H103" s="46">
        <f>SUM(H69:H102)</f>
        <v>6</v>
      </c>
      <c r="I103" s="78"/>
      <c r="J103" s="46">
        <f>SUM(J69:J102)</f>
        <v>5</v>
      </c>
      <c r="K103" s="78"/>
      <c r="L103" s="46">
        <f>SUM(L69:L102)</f>
        <v>6</v>
      </c>
      <c r="M103" s="78"/>
      <c r="N103" s="46">
        <f>SUM(N69:N102)</f>
        <v>6</v>
      </c>
      <c r="O103" s="78"/>
      <c r="P103" s="46">
        <f>SUM(P69:P102)</f>
        <v>6</v>
      </c>
      <c r="Q103" s="142"/>
      <c r="R103" s="46">
        <f>SUM(R71:R102)</f>
        <v>6</v>
      </c>
      <c r="S103" s="142"/>
      <c r="T103" s="46">
        <f>SUM(T71:T102)</f>
        <v>7</v>
      </c>
      <c r="U103" s="142"/>
      <c r="V103" s="46">
        <f>SUM(V69:V102)</f>
        <v>7</v>
      </c>
      <c r="W103" s="46"/>
      <c r="X103" s="46">
        <f>SUM(X69:X102)</f>
        <v>7</v>
      </c>
      <c r="Y103" s="46"/>
      <c r="Z103" s="46">
        <f>SUM(Z69:Z102)</f>
        <v>7</v>
      </c>
      <c r="AA103" s="46"/>
      <c r="AB103" s="145">
        <f>AVERAGE(D103:Z103)</f>
        <v>6.25</v>
      </c>
    </row>
    <row r="104" spans="2:28" ht="30" customHeight="1">
      <c r="B104" s="66" t="s">
        <v>221</v>
      </c>
      <c r="C104" s="72"/>
      <c r="D104" s="68" t="s">
        <v>10</v>
      </c>
      <c r="E104" s="69"/>
      <c r="F104" s="70" t="s">
        <v>24</v>
      </c>
      <c r="G104" s="58"/>
      <c r="H104" s="70" t="s">
        <v>25</v>
      </c>
      <c r="I104" s="69"/>
      <c r="J104" s="70" t="s">
        <v>26</v>
      </c>
      <c r="K104" s="69"/>
      <c r="L104" s="70" t="s">
        <v>27</v>
      </c>
      <c r="M104" s="69"/>
      <c r="N104" s="70" t="s">
        <v>28</v>
      </c>
      <c r="O104" s="69"/>
      <c r="P104" s="70" t="s">
        <v>29</v>
      </c>
      <c r="Q104" s="69"/>
      <c r="R104" s="70" t="s">
        <v>30</v>
      </c>
      <c r="S104" s="69"/>
      <c r="T104" s="70" t="s">
        <v>31</v>
      </c>
      <c r="U104" s="69"/>
      <c r="V104" s="70" t="s">
        <v>32</v>
      </c>
      <c r="W104" s="69"/>
      <c r="X104" s="70" t="s">
        <v>33</v>
      </c>
      <c r="Y104" s="69"/>
      <c r="Z104" s="70" t="s">
        <v>34</v>
      </c>
      <c r="AA104" s="69"/>
      <c r="AB104" s="71" t="s">
        <v>35</v>
      </c>
    </row>
    <row r="105" spans="2:28" ht="15">
      <c r="B105" s="39" t="s">
        <v>330</v>
      </c>
      <c r="C105" s="5"/>
      <c r="D105" s="88"/>
      <c r="F105" s="89"/>
      <c r="H105" s="89"/>
      <c r="J105" s="89"/>
      <c r="L105" s="89"/>
      <c r="N105" s="89"/>
      <c r="P105" s="89"/>
      <c r="Q105" s="89"/>
      <c r="R105" s="89"/>
      <c r="S105" s="89"/>
      <c r="T105" s="89"/>
      <c r="V105" s="89"/>
      <c r="X105" s="89"/>
      <c r="Z105" s="89"/>
      <c r="AB105" s="145"/>
    </row>
    <row r="106" spans="2:28" ht="15">
      <c r="B106" s="39" t="s">
        <v>331</v>
      </c>
      <c r="C106" s="5"/>
      <c r="D106" s="88"/>
      <c r="F106" s="89"/>
      <c r="H106" s="89"/>
      <c r="J106" s="89"/>
      <c r="L106" s="89"/>
      <c r="N106" s="89"/>
      <c r="P106" s="89"/>
      <c r="Q106" s="89"/>
      <c r="R106" s="89"/>
      <c r="S106" s="89"/>
      <c r="T106" s="89"/>
      <c r="V106" s="89"/>
      <c r="X106" s="89"/>
      <c r="Z106" s="89"/>
      <c r="AB106" s="145"/>
    </row>
    <row r="107" spans="2:28" ht="15">
      <c r="B107" s="23" t="s">
        <v>279</v>
      </c>
      <c r="C107" s="73"/>
      <c r="D107" s="32">
        <f>+D106+D105</f>
        <v>0</v>
      </c>
      <c r="E107" s="61"/>
      <c r="F107" s="32">
        <f>+F106+F105</f>
        <v>0</v>
      </c>
      <c r="H107" s="32">
        <f>+H106+H105</f>
        <v>0</v>
      </c>
      <c r="I107" s="78"/>
      <c r="J107" s="32">
        <f>+J106+J105</f>
        <v>0</v>
      </c>
      <c r="K107" s="78"/>
      <c r="L107" s="32">
        <f>+L106+L105</f>
        <v>0</v>
      </c>
      <c r="M107" s="78"/>
      <c r="N107" s="32">
        <f>+N106+N105</f>
        <v>0</v>
      </c>
      <c r="O107" s="78"/>
      <c r="P107" s="32">
        <f>+P106+P105</f>
        <v>0</v>
      </c>
      <c r="Q107" s="32"/>
      <c r="R107" s="32">
        <f>+R106+R105</f>
        <v>0</v>
      </c>
      <c r="S107" s="32"/>
      <c r="T107" s="32">
        <f>+T106+T105</f>
        <v>0</v>
      </c>
      <c r="U107" s="78"/>
      <c r="V107" s="32">
        <f>+V106+V105</f>
        <v>0</v>
      </c>
      <c r="W107" s="78"/>
      <c r="X107" s="32">
        <f>+X106+X105</f>
        <v>0</v>
      </c>
      <c r="Y107" s="78"/>
      <c r="Z107" s="32">
        <f>+Z106+Z105</f>
        <v>0</v>
      </c>
      <c r="AA107" s="78"/>
      <c r="AB107" s="146">
        <f>AVERAGE(C107:Z107)</f>
        <v>0</v>
      </c>
    </row>
    <row r="108" spans="2:28" s="22" customFormat="1" ht="15">
      <c r="B108" s="21"/>
      <c r="C108" s="21"/>
      <c r="D108" s="33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</row>
    <row r="109" spans="2:28" ht="30" customHeight="1">
      <c r="B109" s="74" t="s">
        <v>82</v>
      </c>
      <c r="C109" s="72"/>
      <c r="D109" s="75" t="s">
        <v>10</v>
      </c>
      <c r="E109" s="36"/>
      <c r="F109" s="75" t="s">
        <v>24</v>
      </c>
      <c r="H109" s="75" t="s">
        <v>25</v>
      </c>
      <c r="J109" s="75" t="s">
        <v>26</v>
      </c>
      <c r="L109" s="75" t="s">
        <v>27</v>
      </c>
      <c r="N109" s="75" t="s">
        <v>28</v>
      </c>
      <c r="P109" s="70" t="s">
        <v>29</v>
      </c>
      <c r="R109" s="75" t="s">
        <v>30</v>
      </c>
      <c r="T109" s="75" t="s">
        <v>31</v>
      </c>
      <c r="V109" s="75" t="s">
        <v>32</v>
      </c>
      <c r="X109" s="75" t="s">
        <v>33</v>
      </c>
      <c r="Y109" s="69"/>
      <c r="Z109" s="75" t="s">
        <v>34</v>
      </c>
      <c r="AA109" s="69"/>
      <c r="AB109" s="153" t="s">
        <v>35</v>
      </c>
    </row>
    <row r="110" spans="2:29" ht="15" customHeight="1">
      <c r="B110" s="76" t="s">
        <v>263</v>
      </c>
      <c r="C110" s="147"/>
      <c r="D110" s="148">
        <v>0.0492</v>
      </c>
      <c r="E110" s="36"/>
      <c r="F110" s="148">
        <v>0.0834</v>
      </c>
      <c r="H110" s="148">
        <v>0.0597</v>
      </c>
      <c r="J110" s="148">
        <v>0.0681</v>
      </c>
      <c r="L110" s="148">
        <v>0.0739</v>
      </c>
      <c r="N110" s="148">
        <v>0.0628</v>
      </c>
      <c r="P110" s="148">
        <v>0.0643</v>
      </c>
      <c r="R110" s="148">
        <v>0.0877</v>
      </c>
      <c r="T110" s="148">
        <v>0.0599</v>
      </c>
      <c r="V110" s="148">
        <v>0.0903</v>
      </c>
      <c r="X110" s="120">
        <v>0.0763</v>
      </c>
      <c r="Y110" s="120"/>
      <c r="Z110" s="120">
        <v>0.1188</v>
      </c>
      <c r="AA110" s="120"/>
      <c r="AB110" s="120">
        <f>+SUM(C110:AA110)</f>
        <v>0.8944</v>
      </c>
      <c r="AC110" s="170"/>
    </row>
    <row r="111" spans="2:29" ht="15" customHeight="1">
      <c r="B111" s="83" t="s">
        <v>83</v>
      </c>
      <c r="C111" s="149"/>
      <c r="D111" s="423">
        <v>1177093.02</v>
      </c>
      <c r="E111" s="36"/>
      <c r="F111" s="423">
        <v>1177093.02</v>
      </c>
      <c r="H111" s="423">
        <v>1177093.02</v>
      </c>
      <c r="J111" s="423">
        <v>1177093.02</v>
      </c>
      <c r="L111" s="423">
        <v>1177093.02</v>
      </c>
      <c r="N111" s="423">
        <v>1177093.02</v>
      </c>
      <c r="P111" s="423">
        <v>1177093.02</v>
      </c>
      <c r="R111" s="423">
        <v>1177093.02</v>
      </c>
      <c r="T111" s="423">
        <v>1177093.02</v>
      </c>
      <c r="V111" s="423">
        <v>1177093.02</v>
      </c>
      <c r="X111" s="423">
        <v>1177093.02</v>
      </c>
      <c r="Y111" s="139"/>
      <c r="Z111" s="423">
        <v>1177093.02</v>
      </c>
      <c r="AA111" s="139"/>
      <c r="AB111" s="139">
        <f>+Z111</f>
        <v>1177093.02</v>
      </c>
      <c r="AC111" s="170"/>
    </row>
    <row r="112" spans="2:29" ht="15" customHeight="1">
      <c r="B112" s="39" t="s">
        <v>84</v>
      </c>
      <c r="C112" s="150"/>
      <c r="D112" s="152">
        <v>0</v>
      </c>
      <c r="E112" s="36"/>
      <c r="F112" s="152">
        <v>0</v>
      </c>
      <c r="H112" s="152">
        <v>0</v>
      </c>
      <c r="J112" s="152">
        <v>0</v>
      </c>
      <c r="L112" s="152">
        <v>0</v>
      </c>
      <c r="N112" s="152">
        <v>0</v>
      </c>
      <c r="P112" s="424">
        <v>22490.13</v>
      </c>
      <c r="R112" s="424">
        <v>20560.48</v>
      </c>
      <c r="T112" s="152">
        <v>0</v>
      </c>
      <c r="V112" s="152">
        <v>0</v>
      </c>
      <c r="X112" s="152">
        <v>0</v>
      </c>
      <c r="Y112" s="140"/>
      <c r="Z112" s="152">
        <v>0</v>
      </c>
      <c r="AA112" s="140"/>
      <c r="AB112" s="425">
        <v>43050.61</v>
      </c>
      <c r="AC112" s="170"/>
    </row>
    <row r="113" spans="2:29" ht="15" customHeight="1">
      <c r="B113" s="39" t="s">
        <v>252</v>
      </c>
      <c r="C113" s="150"/>
      <c r="D113" s="424">
        <v>1177093.02</v>
      </c>
      <c r="E113" s="36"/>
      <c r="F113" s="424">
        <v>1177093.02</v>
      </c>
      <c r="H113" s="424">
        <v>1177093.02</v>
      </c>
      <c r="J113" s="424">
        <v>1177093.02</v>
      </c>
      <c r="L113" s="424">
        <v>1177093.02</v>
      </c>
      <c r="N113" s="424">
        <v>1177093.02</v>
      </c>
      <c r="P113" s="424">
        <v>1199583.15</v>
      </c>
      <c r="R113" s="424">
        <v>1220143.63</v>
      </c>
      <c r="T113" s="424">
        <v>1220143.63</v>
      </c>
      <c r="V113" s="424">
        <v>1220143.63</v>
      </c>
      <c r="X113" s="424">
        <v>1220143.63</v>
      </c>
      <c r="Y113" s="139"/>
      <c r="Z113" s="424">
        <v>1220143.63</v>
      </c>
      <c r="AA113" s="139"/>
      <c r="AB113" s="426">
        <v>1220143.63</v>
      </c>
      <c r="AC113" s="170"/>
    </row>
    <row r="114" spans="2:29" ht="15" customHeight="1">
      <c r="B114" s="39" t="s">
        <v>85</v>
      </c>
      <c r="C114" s="149"/>
      <c r="D114" s="424">
        <v>57934.4</v>
      </c>
      <c r="E114" s="36"/>
      <c r="F114" s="424">
        <v>98178.31</v>
      </c>
      <c r="H114" s="424">
        <v>70283.96</v>
      </c>
      <c r="J114" s="424">
        <v>80210.49</v>
      </c>
      <c r="L114" s="424">
        <v>87015.37</v>
      </c>
      <c r="N114" s="424">
        <v>73911.6</v>
      </c>
      <c r="P114" s="424">
        <v>77136.08</v>
      </c>
      <c r="R114" s="424">
        <v>107010.4</v>
      </c>
      <c r="T114" s="424">
        <v>73049.76</v>
      </c>
      <c r="V114" s="424">
        <v>110156.05</v>
      </c>
      <c r="X114" s="425">
        <v>93054.24</v>
      </c>
      <c r="Y114" s="140"/>
      <c r="Z114" s="425">
        <v>144964.9</v>
      </c>
      <c r="AA114" s="140"/>
      <c r="AB114" s="425">
        <f>+SUM(D114:AA114)</f>
        <v>1072905.56</v>
      </c>
      <c r="AC114" s="170"/>
    </row>
    <row r="115" spans="2:29" ht="15" customHeight="1">
      <c r="B115" s="40" t="s">
        <v>86</v>
      </c>
      <c r="C115" s="149"/>
      <c r="D115" s="424">
        <v>57934.4</v>
      </c>
      <c r="E115" s="36"/>
      <c r="F115" s="424">
        <v>98178.31</v>
      </c>
      <c r="H115" s="424">
        <v>70283.96</v>
      </c>
      <c r="J115" s="424">
        <v>80210.49</v>
      </c>
      <c r="L115" s="424">
        <v>87015.37</v>
      </c>
      <c r="N115" s="424">
        <v>73911.6</v>
      </c>
      <c r="P115" s="424">
        <v>77136.08</v>
      </c>
      <c r="R115" s="424">
        <v>107010.4</v>
      </c>
      <c r="T115" s="424">
        <v>73049.76</v>
      </c>
      <c r="V115" s="424">
        <v>110156.05</v>
      </c>
      <c r="X115" s="425">
        <v>93054.24</v>
      </c>
      <c r="Y115" s="140"/>
      <c r="Z115" s="425">
        <v>144964.9</v>
      </c>
      <c r="AA115" s="140"/>
      <c r="AB115" s="425">
        <f>+SUM(D115:AA115)</f>
        <v>1072905.56</v>
      </c>
      <c r="AC115" s="170"/>
    </row>
    <row r="116" spans="2:29" ht="15" customHeight="1">
      <c r="B116" s="39" t="s">
        <v>253</v>
      </c>
      <c r="C116" s="149"/>
      <c r="D116" s="424">
        <v>2288.96</v>
      </c>
      <c r="E116" s="36"/>
      <c r="F116" s="424">
        <v>8721.29</v>
      </c>
      <c r="H116" s="424">
        <v>2851.98</v>
      </c>
      <c r="J116" s="424">
        <v>7074.42</v>
      </c>
      <c r="L116" s="424">
        <v>16506.72</v>
      </c>
      <c r="N116" s="424">
        <v>2606.72</v>
      </c>
      <c r="P116" s="424">
        <v>1559.09</v>
      </c>
      <c r="R116" s="424">
        <v>7921.3</v>
      </c>
      <c r="T116" s="424">
        <v>199.9</v>
      </c>
      <c r="V116" s="424">
        <v>9595.99</v>
      </c>
      <c r="X116" s="425">
        <v>1196.51</v>
      </c>
      <c r="Y116" s="140"/>
      <c r="Z116" s="425">
        <v>2866.29</v>
      </c>
      <c r="AA116" s="140"/>
      <c r="AB116" s="425">
        <v>63389.17</v>
      </c>
      <c r="AC116" s="170"/>
    </row>
    <row r="117" spans="2:29" ht="15" customHeight="1">
      <c r="B117" s="40" t="s">
        <v>211</v>
      </c>
      <c r="C117" s="150"/>
      <c r="D117" s="152">
        <v>0</v>
      </c>
      <c r="E117" s="36"/>
      <c r="F117" s="424">
        <v>2232.6</v>
      </c>
      <c r="H117" s="424">
        <v>2132.2</v>
      </c>
      <c r="J117" s="424">
        <v>4482.09</v>
      </c>
      <c r="L117" s="424">
        <v>617.48</v>
      </c>
      <c r="N117" s="424">
        <v>2340</v>
      </c>
      <c r="P117" s="424">
        <v>1709.07</v>
      </c>
      <c r="R117" s="424">
        <v>8163.99</v>
      </c>
      <c r="T117" s="152">
        <v>0</v>
      </c>
      <c r="V117" s="424">
        <v>8948.76</v>
      </c>
      <c r="X117" s="426">
        <v>4129.11</v>
      </c>
      <c r="Y117" s="139"/>
      <c r="Z117" s="426">
        <v>1998.9</v>
      </c>
      <c r="AA117" s="139"/>
      <c r="AB117" s="426">
        <v>36754.2</v>
      </c>
      <c r="AC117" s="170"/>
    </row>
    <row r="118" spans="2:29" ht="15">
      <c r="B118" s="55" t="s">
        <v>210</v>
      </c>
      <c r="C118" s="151"/>
      <c r="D118" s="427">
        <v>54116.27</v>
      </c>
      <c r="E118" s="36"/>
      <c r="F118" s="427">
        <v>59071.7</v>
      </c>
      <c r="H118" s="427">
        <v>58266.27</v>
      </c>
      <c r="J118" s="427">
        <v>57618.43</v>
      </c>
      <c r="L118" s="427">
        <v>61469.62</v>
      </c>
      <c r="N118" s="427">
        <v>61720.94</v>
      </c>
      <c r="P118" s="427">
        <v>61970.34</v>
      </c>
      <c r="R118" s="427">
        <v>74988.89</v>
      </c>
      <c r="T118" s="427">
        <v>68061.05</v>
      </c>
      <c r="V118" s="427">
        <v>69477.07</v>
      </c>
      <c r="X118" s="428">
        <v>62622.07</v>
      </c>
      <c r="Y118" s="141"/>
      <c r="Z118" s="428">
        <v>108470.97</v>
      </c>
      <c r="AA118" s="141"/>
      <c r="AB118" s="428">
        <v>797853.62</v>
      </c>
      <c r="AC118" s="170"/>
    </row>
    <row r="119" spans="4:28" ht="15">
      <c r="D119" s="38"/>
      <c r="E119" s="36"/>
      <c r="R119" s="36"/>
      <c r="T119" s="36"/>
      <c r="V119" s="36"/>
      <c r="X119" s="36"/>
      <c r="Z119" s="36"/>
      <c r="AB119" s="36"/>
    </row>
    <row r="120" spans="4:22" ht="15">
      <c r="D120" s="38"/>
      <c r="E120" s="36"/>
      <c r="R120" s="36"/>
      <c r="T120" s="36"/>
      <c r="V120" s="36"/>
    </row>
    <row r="121" spans="4:22" ht="15">
      <c r="D121" s="38"/>
      <c r="E121" s="36"/>
      <c r="R121" s="36"/>
      <c r="T121" s="36"/>
      <c r="V121" s="36"/>
    </row>
    <row r="122" spans="5:22" ht="15">
      <c r="E122" s="36"/>
      <c r="R122" s="36"/>
      <c r="T122" s="36"/>
      <c r="V122" s="36"/>
    </row>
    <row r="123" ht="15">
      <c r="E123" s="36"/>
    </row>
    <row r="124" ht="15">
      <c r="E124" s="36"/>
    </row>
    <row r="125" ht="15">
      <c r="E125" s="36"/>
    </row>
    <row r="126" ht="15">
      <c r="E126" s="36"/>
    </row>
    <row r="127" ht="15">
      <c r="E127" s="36"/>
    </row>
    <row r="128" ht="15">
      <c r="E128" s="36"/>
    </row>
    <row r="129" ht="15">
      <c r="E129" s="36"/>
    </row>
    <row r="130" ht="15">
      <c r="E130" s="36"/>
    </row>
    <row r="131" ht="15">
      <c r="E131" s="36"/>
    </row>
    <row r="132" ht="15">
      <c r="E132" s="36"/>
    </row>
    <row r="133" ht="15">
      <c r="E133" s="36"/>
    </row>
    <row r="134" ht="15">
      <c r="E134" s="36"/>
    </row>
    <row r="135" ht="15">
      <c r="E135" s="36"/>
    </row>
    <row r="136" ht="15">
      <c r="E136" s="36"/>
    </row>
    <row r="137" ht="15">
      <c r="E137" s="36"/>
    </row>
    <row r="138" ht="15">
      <c r="E138" s="36"/>
    </row>
    <row r="139" ht="15">
      <c r="E139" s="36"/>
    </row>
    <row r="140" ht="15">
      <c r="E140" s="36"/>
    </row>
  </sheetData>
  <sheetProtection selectLockedCells="1"/>
  <protectedRanges>
    <protectedRange sqref="B2:C2 B5:C5 E10:E12 E15:E18 E20:E59 D109 S28:S49 S53:S57 E64:E65 U20:AA24 X109:AB109 V109 T109 P109 N109 L109 J109 H109 F109 G20:S24 D2:AB9 R50:S52 R58:S59 R109 G15:S18 D68:AB68 D104:AB104 G64:W65 R26:S27 S25 G26:Q34 G25 Q25 O25 M25 K25 I25 U25 W25 Y25 U48:W63 U13:U14 G10:AA10 U15:AA17 AB69 AB71 AB79 AA25 U26:AA34 U105:AA106 U47 W47 Y47 X48:AA65 AA47 G36:Q46 G35 I35 K35 M35 O35 Q35 U36:AA46 U35 W35 Y35 AA35 U18:AB19 G48:Q59 G47 I47 K47 M47 O47 Q47 W13:W14 Y13:Y14 AA13:AA14 G12:AA12 G11 I11 K11 M11 O11 Q11 S11 U11 W11 Y11 AA11 AB10:AB17 AB20:AB66" name="Rango1"/>
    <protectedRange sqref="D10:D12 F15:F18 D15:D18 F20:F24 D20:D24 F64:F65 D64:D65 D26:D59 H35 J35 L35 N35 P35 R35 T35 V35 X35 Z35 F26:F59 H47 J47 L47 N47 P47 R47 T47 V47 X47 Z47 F10:F12 H11 J11 L11 N11 P11 R11 T11 V11 X11 Z11" name="Rango1_2"/>
    <protectedRange sqref="E13 G13 I13 K13 M13 S13 O13 Q13" name="Rango1_1"/>
    <protectedRange sqref="D13 F13 H13 J13 L13 N13 P13 R13 T13 V13 X13 Z13" name="Rango1_2_2"/>
    <protectedRange sqref="F110 V110 P110 N110 L110 J110 H110 V112 X112 Z112 F112:F118 P112:P118 H112:H118 J112:J118 L112:L118 N112:N118 V114:V118" name="Rango1_7"/>
    <protectedRange sqref="F111 H111 J111 L111 N111 P111 R111 T111 V111 X111 Z111 D110:D118" name="Rango1_2_1_1"/>
    <protectedRange sqref="E69:E102 S69:S102 G69:Q102 U69:AA102" name="Rango1_4"/>
    <protectedRange sqref="F69:F102 D69:D102" name="Rango1_2_1_2"/>
    <protectedRange sqref="AB70 AB105:AB107 AB72:AB78 AB80:AB103" name="Rango1_5"/>
    <protectedRange sqref="E14 G14 I14 K14 M14 O14" name="Rango1_6"/>
    <protectedRange sqref="D14 F14 H14 J14 L14 N14 P14:T14 V14 X14 Z14" name="Rango1_2_4"/>
    <protectedRange sqref="E19 G19:S19" name="Rango1_9"/>
    <protectedRange sqref="D19 F19" name="Rango1_2_6"/>
    <protectedRange sqref="R28:R34 R48:R49 R36:R46" name="Rango1_14"/>
    <protectedRange sqref="R53:R57" name="Rango1_16"/>
    <protectedRange sqref="E60:E63 S60:S63 G60:Q63" name="Rango1_17"/>
    <protectedRange sqref="D60:D63 F60:F63" name="Rango1_2_13"/>
    <protectedRange sqref="R60:R63" name="Rango1_18"/>
    <protectedRange sqref="R69:R102" name="Rango1_19"/>
    <protectedRange sqref="S105:S106 E105:Q106" name="Rango1_20"/>
    <protectedRange sqref="D105:D106" name="Rango1_2_1_3"/>
    <protectedRange sqref="R105:R106" name="Rango1_21"/>
    <protectedRange sqref="R110 R112:R118" name="Rango1_23"/>
    <protectedRange sqref="D25 F25 H25 J25 L25 N25 P25 R25 T15:T34 V25 X25 Z25 T48:T63 T36:T46" name="Rango1_3"/>
    <protectedRange sqref="T69:T102" name="Rango1_4_1"/>
    <protectedRange sqref="T105:T106" name="Rango1_8"/>
    <protectedRange sqref="T110 V113 X113 Z113 T112:T118" name="Rango1_7_1_1"/>
    <protectedRange sqref="AA110:AB111 AA112:AA113 AA116:AA118 Y110:Y118 AA114:AB115" name="Rango1_7_3"/>
    <protectedRange sqref="X110 X114:X118" name="Rango1_7_3_1"/>
    <protectedRange sqref="AB112:AB113 AB116:AB118 Z114:Z118" name="Rango1_7_4"/>
    <protectedRange sqref="Z110" name="Rango1_7_3_1_1"/>
  </protectedRanges>
  <autoFilter ref="B9:B66"/>
  <mergeCells count="2">
    <mergeCell ref="B2:AB4"/>
    <mergeCell ref="B5:AB6"/>
  </mergeCells>
  <printOptions horizontalCentered="1" verticalCentered="1"/>
  <pageMargins left="0.31496062992125984" right="0.31496062992125984" top="0.15748031496062992" bottom="0.35433070866141736" header="0.31496062992125984" footer="0.31496062992125984"/>
  <pageSetup horizontalDpi="600" verticalDpi="600" orientation="landscape" paperSize="9" scale="41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39"/>
  <sheetViews>
    <sheetView zoomScale="80" zoomScaleNormal="80" zoomScaleSheetLayoutView="70" zoomScalePageLayoutView="120" workbookViewId="0" topLeftCell="A1">
      <pane ySplit="6" topLeftCell="A7" activePane="bottomLeft" state="frozen"/>
      <selection pane="topLeft" activeCell="A1" sqref="A1"/>
      <selection pane="bottomLeft" activeCell="O30" sqref="O30"/>
    </sheetView>
  </sheetViews>
  <sheetFormatPr defaultColWidth="15.00390625" defaultRowHeight="15"/>
  <cols>
    <col min="1" max="1" width="1.7109375" style="1" customWidth="1"/>
    <col min="2" max="2" width="78.57421875" style="4" customWidth="1"/>
    <col min="3" max="3" width="0.85546875" style="20" customWidth="1"/>
    <col min="4" max="4" width="11.7109375" style="27" customWidth="1"/>
    <col min="5" max="5" width="0.85546875" style="15" customWidth="1"/>
    <col min="6" max="6" width="11.7109375" style="38" customWidth="1"/>
    <col min="7" max="7" width="0.85546875" style="36" customWidth="1"/>
    <col min="8" max="8" width="11.7109375" style="38" customWidth="1"/>
    <col min="9" max="9" width="0.71875" style="36" customWidth="1"/>
    <col min="10" max="10" width="21.57421875" style="38" customWidth="1"/>
    <col min="11" max="11" width="0.71875" style="36" customWidth="1"/>
    <col min="12" max="12" width="29.00390625" style="38" customWidth="1"/>
    <col min="13" max="13" width="0.85546875" style="36" hidden="1" customWidth="1"/>
    <col min="14" max="14" width="33.57421875" style="1" customWidth="1"/>
    <col min="15" max="240" width="11.421875" style="1" customWidth="1"/>
    <col min="241" max="16384" width="15.00390625" style="1" customWidth="1"/>
  </cols>
  <sheetData>
    <row r="1" spans="2:13" s="22" customFormat="1" ht="9.75" customHeight="1">
      <c r="B1" s="21"/>
      <c r="C1" s="21"/>
      <c r="D1" s="86"/>
      <c r="E1" s="84"/>
      <c r="F1" s="85"/>
      <c r="G1" s="85"/>
      <c r="H1" s="85"/>
      <c r="I1" s="85"/>
      <c r="J1" s="85"/>
      <c r="K1" s="85"/>
      <c r="L1" s="85"/>
      <c r="M1" s="85"/>
    </row>
    <row r="2" spans="2:13" ht="15" customHeight="1">
      <c r="B2" s="484" t="s">
        <v>280</v>
      </c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</row>
    <row r="3" spans="2:13" ht="15" customHeight="1">
      <c r="B3" s="487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</row>
    <row r="4" spans="2:13" ht="16.5" customHeight="1">
      <c r="B4" s="487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</row>
    <row r="5" spans="2:13" ht="16.5" customHeight="1">
      <c r="B5" s="490"/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</row>
    <row r="6" spans="2:13" ht="16.5" customHeight="1">
      <c r="B6" s="490"/>
      <c r="C6" s="491"/>
      <c r="D6" s="491"/>
      <c r="E6" s="491"/>
      <c r="F6" s="491"/>
      <c r="G6" s="491"/>
      <c r="H6" s="491"/>
      <c r="I6" s="491"/>
      <c r="J6" s="491"/>
      <c r="K6" s="491"/>
      <c r="L6" s="491"/>
      <c r="M6" s="491"/>
    </row>
    <row r="7" spans="2:13" ht="65.25" customHeight="1">
      <c r="B7" s="48" t="s">
        <v>313</v>
      </c>
      <c r="C7" s="57"/>
      <c r="D7" s="17" t="s">
        <v>301</v>
      </c>
      <c r="E7" s="58" t="s">
        <v>300</v>
      </c>
      <c r="F7" s="18" t="s">
        <v>300</v>
      </c>
      <c r="G7" s="58"/>
      <c r="H7" s="18" t="s">
        <v>302</v>
      </c>
      <c r="I7" s="58"/>
      <c r="J7" s="18" t="s">
        <v>303</v>
      </c>
      <c r="K7" s="58"/>
      <c r="L7" s="18" t="s">
        <v>304</v>
      </c>
      <c r="M7" s="58"/>
    </row>
    <row r="8" spans="2:13" s="2" customFormat="1" ht="4.5" customHeight="1">
      <c r="B8" s="41"/>
      <c r="C8" s="57"/>
      <c r="D8" s="24"/>
      <c r="E8" s="28"/>
      <c r="F8" s="28"/>
      <c r="G8" s="28"/>
      <c r="H8" s="28"/>
      <c r="I8" s="28"/>
      <c r="J8" s="28"/>
      <c r="K8" s="28"/>
      <c r="L8" s="28"/>
      <c r="M8" s="28"/>
    </row>
    <row r="9" spans="2:13" ht="30" customHeight="1">
      <c r="B9" s="64" t="s">
        <v>273</v>
      </c>
      <c r="C9" s="57"/>
      <c r="D9" s="25"/>
      <c r="E9" s="28"/>
      <c r="F9" s="29"/>
      <c r="G9" s="28"/>
      <c r="H9" s="29"/>
      <c r="I9" s="28"/>
      <c r="J9" s="29"/>
      <c r="K9" s="28"/>
      <c r="L9" s="29"/>
      <c r="M9" s="28"/>
    </row>
    <row r="10" spans="2:13" s="3" customFormat="1" ht="18" customHeight="1">
      <c r="B10" s="53" t="s">
        <v>305</v>
      </c>
      <c r="C10" s="6"/>
      <c r="D10" s="50" t="s">
        <v>325</v>
      </c>
      <c r="E10" s="93"/>
      <c r="F10" s="93" t="s">
        <v>325</v>
      </c>
      <c r="G10" s="93"/>
      <c r="H10" s="93" t="s">
        <v>325</v>
      </c>
      <c r="I10" s="93"/>
      <c r="J10" s="93" t="s">
        <v>325</v>
      </c>
      <c r="K10" s="93"/>
      <c r="L10" s="93" t="s">
        <v>325</v>
      </c>
      <c r="M10" s="28"/>
    </row>
    <row r="11" spans="2:13" s="3" customFormat="1" ht="18" customHeight="1">
      <c r="B11" s="53" t="s">
        <v>306</v>
      </c>
      <c r="C11" s="6"/>
      <c r="D11" s="93" t="s">
        <v>325</v>
      </c>
      <c r="E11" s="93"/>
      <c r="F11" s="93" t="s">
        <v>325</v>
      </c>
      <c r="G11" s="93"/>
      <c r="H11" s="93" t="s">
        <v>325</v>
      </c>
      <c r="I11" s="93"/>
      <c r="J11" s="93" t="s">
        <v>325</v>
      </c>
      <c r="K11" s="93"/>
      <c r="L11" s="93" t="s">
        <v>325</v>
      </c>
      <c r="M11" s="28"/>
    </row>
    <row r="12" spans="2:13" s="3" customFormat="1" ht="18" customHeight="1">
      <c r="B12" s="53" t="s">
        <v>307</v>
      </c>
      <c r="C12" s="6"/>
      <c r="D12" s="93" t="s">
        <v>325</v>
      </c>
      <c r="E12" s="93"/>
      <c r="F12" s="93" t="s">
        <v>325</v>
      </c>
      <c r="G12" s="93"/>
      <c r="H12" s="93" t="s">
        <v>325</v>
      </c>
      <c r="I12" s="93"/>
      <c r="J12" s="93" t="s">
        <v>325</v>
      </c>
      <c r="K12" s="93"/>
      <c r="L12" s="93" t="s">
        <v>325</v>
      </c>
      <c r="M12" s="28"/>
    </row>
    <row r="13" spans="2:13" s="7" customFormat="1" ht="9.75" customHeight="1">
      <c r="B13" s="6"/>
      <c r="C13" s="6"/>
      <c r="D13" s="62"/>
      <c r="E13" s="28"/>
      <c r="F13" s="62"/>
      <c r="G13" s="28"/>
      <c r="H13" s="28"/>
      <c r="I13" s="28"/>
      <c r="J13" s="28"/>
      <c r="K13" s="28"/>
      <c r="L13" s="28"/>
      <c r="M13" s="28"/>
    </row>
    <row r="14" spans="2:13" s="7" customFormat="1" ht="18" customHeight="1">
      <c r="B14" s="6"/>
      <c r="C14" s="6"/>
      <c r="D14" s="26"/>
      <c r="E14" s="28"/>
      <c r="F14" s="28"/>
      <c r="G14" s="28"/>
      <c r="H14" s="28"/>
      <c r="I14" s="28"/>
      <c r="J14" s="28"/>
      <c r="K14" s="28"/>
      <c r="L14" s="28"/>
      <c r="M14" s="28"/>
    </row>
    <row r="15" spans="1:14" s="10" customFormat="1" ht="30" customHeight="1">
      <c r="A15" s="16"/>
      <c r="B15" s="65" t="s">
        <v>3</v>
      </c>
      <c r="C15" s="67"/>
      <c r="D15" s="17" t="s">
        <v>301</v>
      </c>
      <c r="E15" s="58"/>
      <c r="F15" s="18" t="s">
        <v>300</v>
      </c>
      <c r="G15" s="58"/>
      <c r="H15" s="18" t="s">
        <v>302</v>
      </c>
      <c r="I15" s="58"/>
      <c r="J15" s="18" t="s">
        <v>303</v>
      </c>
      <c r="K15" s="58"/>
      <c r="L15" s="18" t="s">
        <v>304</v>
      </c>
      <c r="M15" s="69"/>
      <c r="N15" s="79"/>
    </row>
    <row r="16" spans="1:14" s="8" customFormat="1" ht="18" customHeight="1">
      <c r="A16" s="11"/>
      <c r="B16" s="39" t="s">
        <v>308</v>
      </c>
      <c r="C16" s="5"/>
      <c r="D16" s="93" t="s">
        <v>325</v>
      </c>
      <c r="E16" s="93"/>
      <c r="F16" s="93" t="s">
        <v>325</v>
      </c>
      <c r="G16" s="93"/>
      <c r="H16" s="93" t="s">
        <v>325</v>
      </c>
      <c r="I16" s="93"/>
      <c r="J16" s="93" t="s">
        <v>325</v>
      </c>
      <c r="K16" s="93"/>
      <c r="L16" s="93" t="s">
        <v>325</v>
      </c>
      <c r="M16" s="28"/>
      <c r="N16" s="80"/>
    </row>
    <row r="17" spans="2:13" s="7" customFormat="1" ht="18" customHeight="1">
      <c r="B17" s="6"/>
      <c r="C17" s="6"/>
      <c r="D17" s="26"/>
      <c r="E17" s="28"/>
      <c r="F17" s="28"/>
      <c r="G17" s="28"/>
      <c r="H17" s="28"/>
      <c r="I17" s="28"/>
      <c r="J17" s="28"/>
      <c r="K17" s="28"/>
      <c r="L17" s="28"/>
      <c r="M17" s="28"/>
    </row>
    <row r="18" spans="1:14" s="12" customFormat="1" ht="30" customHeight="1">
      <c r="A18" s="14"/>
      <c r="B18" s="66" t="s">
        <v>258</v>
      </c>
      <c r="C18" s="72"/>
      <c r="D18" s="17" t="s">
        <v>301</v>
      </c>
      <c r="E18" s="58"/>
      <c r="F18" s="18" t="s">
        <v>300</v>
      </c>
      <c r="G18" s="58"/>
      <c r="H18" s="18" t="s">
        <v>302</v>
      </c>
      <c r="I18" s="58"/>
      <c r="J18" s="18" t="s">
        <v>303</v>
      </c>
      <c r="K18" s="58"/>
      <c r="L18" s="18" t="s">
        <v>304</v>
      </c>
      <c r="M18" s="69"/>
      <c r="N18" s="81"/>
    </row>
    <row r="19" spans="1:14" s="9" customFormat="1" ht="18" customHeight="1">
      <c r="A19" s="13"/>
      <c r="B19" s="39" t="s">
        <v>314</v>
      </c>
      <c r="C19" s="5"/>
      <c r="D19" s="93" t="s">
        <v>325</v>
      </c>
      <c r="E19" s="93"/>
      <c r="F19" s="93" t="s">
        <v>325</v>
      </c>
      <c r="G19" s="93"/>
      <c r="H19" s="93" t="s">
        <v>325</v>
      </c>
      <c r="I19" s="93"/>
      <c r="J19" s="93" t="s">
        <v>325</v>
      </c>
      <c r="K19" s="93"/>
      <c r="L19" s="93" t="s">
        <v>325</v>
      </c>
      <c r="M19" s="77"/>
      <c r="N19" s="82"/>
    </row>
    <row r="20" spans="1:14" s="9" customFormat="1" ht="18" customHeight="1">
      <c r="A20" s="13"/>
      <c r="B20" s="40" t="s">
        <v>309</v>
      </c>
      <c r="C20" s="19"/>
      <c r="D20" s="93" t="s">
        <v>325</v>
      </c>
      <c r="E20" s="93"/>
      <c r="F20" s="93" t="s">
        <v>325</v>
      </c>
      <c r="G20" s="93"/>
      <c r="H20" s="93" t="s">
        <v>325</v>
      </c>
      <c r="I20" s="93"/>
      <c r="J20" s="93" t="s">
        <v>325</v>
      </c>
      <c r="K20" s="93"/>
      <c r="L20" s="93" t="s">
        <v>325</v>
      </c>
      <c r="M20" s="77"/>
      <c r="N20" s="82"/>
    </row>
    <row r="21" spans="2:13" s="7" customFormat="1" ht="18" customHeight="1">
      <c r="B21" s="6"/>
      <c r="C21" s="6"/>
      <c r="D21" s="26"/>
      <c r="E21" s="28"/>
      <c r="F21" s="28"/>
      <c r="G21" s="28"/>
      <c r="H21" s="28"/>
      <c r="I21" s="28"/>
      <c r="J21" s="28"/>
      <c r="K21" s="28"/>
      <c r="L21" s="28"/>
      <c r="M21" s="28"/>
    </row>
    <row r="22" spans="1:14" s="12" customFormat="1" ht="30" customHeight="1">
      <c r="A22" s="14"/>
      <c r="B22" s="66" t="s">
        <v>234</v>
      </c>
      <c r="C22" s="72"/>
      <c r="D22" s="17" t="s">
        <v>301</v>
      </c>
      <c r="E22" s="58"/>
      <c r="F22" s="18" t="s">
        <v>300</v>
      </c>
      <c r="G22" s="58"/>
      <c r="H22" s="18" t="s">
        <v>302</v>
      </c>
      <c r="I22" s="58"/>
      <c r="J22" s="18" t="s">
        <v>303</v>
      </c>
      <c r="K22" s="58"/>
      <c r="L22" s="18" t="s">
        <v>304</v>
      </c>
      <c r="M22" s="69"/>
      <c r="N22" s="81"/>
    </row>
    <row r="23" spans="1:14" s="9" customFormat="1" ht="18" customHeight="1">
      <c r="A23" s="13"/>
      <c r="B23" s="39" t="s">
        <v>310</v>
      </c>
      <c r="C23" s="5"/>
      <c r="D23" s="93" t="s">
        <v>325</v>
      </c>
      <c r="E23" s="93"/>
      <c r="F23" s="93" t="s">
        <v>325</v>
      </c>
      <c r="G23" s="93"/>
      <c r="H23" s="93" t="s">
        <v>325</v>
      </c>
      <c r="I23" s="93"/>
      <c r="J23" s="93" t="s">
        <v>325</v>
      </c>
      <c r="K23" s="93"/>
      <c r="L23" s="93" t="s">
        <v>325</v>
      </c>
      <c r="M23" s="77"/>
      <c r="N23" s="82"/>
    </row>
    <row r="24" spans="1:14" s="9" customFormat="1" ht="18" customHeight="1">
      <c r="A24" s="13"/>
      <c r="B24" s="40" t="s">
        <v>309</v>
      </c>
      <c r="C24" s="19"/>
      <c r="D24" s="93" t="s">
        <v>325</v>
      </c>
      <c r="E24" s="93"/>
      <c r="F24" s="93" t="s">
        <v>325</v>
      </c>
      <c r="G24" s="93"/>
      <c r="H24" s="93" t="s">
        <v>325</v>
      </c>
      <c r="I24" s="93"/>
      <c r="J24" s="93" t="s">
        <v>325</v>
      </c>
      <c r="K24" s="93"/>
      <c r="L24" s="93" t="s">
        <v>325</v>
      </c>
      <c r="M24" s="77"/>
      <c r="N24" s="82"/>
    </row>
    <row r="25" spans="2:13" s="2" customFormat="1" ht="18" customHeight="1">
      <c r="B25" s="5"/>
      <c r="C25" s="5"/>
      <c r="D25" s="43"/>
      <c r="E25" s="44"/>
      <c r="F25" s="45"/>
      <c r="G25" s="45"/>
      <c r="H25" s="45"/>
      <c r="I25" s="45"/>
      <c r="J25" s="45"/>
      <c r="K25" s="45"/>
      <c r="L25" s="45"/>
      <c r="M25" s="45"/>
    </row>
    <row r="26" spans="1:14" s="12" customFormat="1" ht="30" customHeight="1">
      <c r="A26" s="14"/>
      <c r="B26" s="66" t="s">
        <v>13</v>
      </c>
      <c r="C26" s="72"/>
      <c r="D26" s="17" t="s">
        <v>301</v>
      </c>
      <c r="E26" s="58"/>
      <c r="F26" s="18" t="s">
        <v>300</v>
      </c>
      <c r="G26" s="58"/>
      <c r="H26" s="18" t="s">
        <v>302</v>
      </c>
      <c r="I26" s="58"/>
      <c r="J26" s="18" t="s">
        <v>303</v>
      </c>
      <c r="K26" s="58"/>
      <c r="L26" s="18" t="s">
        <v>304</v>
      </c>
      <c r="M26" s="69"/>
      <c r="N26" s="81"/>
    </row>
    <row r="27" spans="1:14" s="9" customFormat="1" ht="18" customHeight="1">
      <c r="A27" s="13"/>
      <c r="B27" s="39" t="s">
        <v>311</v>
      </c>
      <c r="C27" s="5"/>
      <c r="D27" s="93" t="s">
        <v>325</v>
      </c>
      <c r="E27" s="93"/>
      <c r="F27" s="93" t="s">
        <v>325</v>
      </c>
      <c r="G27" s="93"/>
      <c r="H27" s="93" t="s">
        <v>325</v>
      </c>
      <c r="I27" s="93"/>
      <c r="J27" s="93" t="s">
        <v>325</v>
      </c>
      <c r="K27" s="93"/>
      <c r="L27" s="93" t="s">
        <v>325</v>
      </c>
      <c r="M27" s="36"/>
      <c r="N27" s="82"/>
    </row>
    <row r="28" spans="1:14" s="9" customFormat="1" ht="18" customHeight="1">
      <c r="A28" s="13"/>
      <c r="B28" s="40" t="s">
        <v>312</v>
      </c>
      <c r="C28" s="19"/>
      <c r="D28" s="93" t="s">
        <v>325</v>
      </c>
      <c r="E28" s="93"/>
      <c r="F28" s="93" t="s">
        <v>325</v>
      </c>
      <c r="G28" s="93"/>
      <c r="H28" s="93" t="s">
        <v>325</v>
      </c>
      <c r="I28" s="93"/>
      <c r="J28" s="93" t="s">
        <v>325</v>
      </c>
      <c r="K28" s="93"/>
      <c r="L28" s="93" t="s">
        <v>325</v>
      </c>
      <c r="M28" s="36"/>
      <c r="N28" s="82"/>
    </row>
    <row r="29" ht="15"/>
    <row r="30" spans="2:12" ht="15">
      <c r="B30" s="493" t="s">
        <v>370</v>
      </c>
      <c r="C30" s="494"/>
      <c r="D30" s="494"/>
      <c r="E30" s="494"/>
      <c r="F30" s="494"/>
      <c r="G30" s="494"/>
      <c r="H30" s="494"/>
      <c r="I30" s="494"/>
      <c r="J30" s="494"/>
      <c r="K30" s="494"/>
      <c r="L30" s="495"/>
    </row>
    <row r="31" spans="2:12" ht="15">
      <c r="B31" s="496"/>
      <c r="C31" s="497"/>
      <c r="D31" s="497"/>
      <c r="E31" s="497"/>
      <c r="F31" s="497"/>
      <c r="G31" s="497"/>
      <c r="H31" s="497"/>
      <c r="I31" s="497"/>
      <c r="J31" s="497"/>
      <c r="K31" s="497"/>
      <c r="L31" s="498"/>
    </row>
    <row r="32" spans="2:12" ht="15">
      <c r="B32" s="496"/>
      <c r="C32" s="497"/>
      <c r="D32" s="497"/>
      <c r="E32" s="497"/>
      <c r="F32" s="497"/>
      <c r="G32" s="497"/>
      <c r="H32" s="497"/>
      <c r="I32" s="497"/>
      <c r="J32" s="497"/>
      <c r="K32" s="497"/>
      <c r="L32" s="498"/>
    </row>
    <row r="33" spans="2:12" ht="15">
      <c r="B33" s="496"/>
      <c r="C33" s="497"/>
      <c r="D33" s="497"/>
      <c r="E33" s="497"/>
      <c r="F33" s="497"/>
      <c r="G33" s="497"/>
      <c r="H33" s="497"/>
      <c r="I33" s="497"/>
      <c r="J33" s="497"/>
      <c r="K33" s="497"/>
      <c r="L33" s="498"/>
    </row>
    <row r="34" spans="2:12" ht="15">
      <c r="B34" s="496"/>
      <c r="C34" s="497"/>
      <c r="D34" s="497"/>
      <c r="E34" s="497"/>
      <c r="F34" s="497"/>
      <c r="G34" s="497"/>
      <c r="H34" s="497"/>
      <c r="I34" s="497"/>
      <c r="J34" s="497"/>
      <c r="K34" s="497"/>
      <c r="L34" s="498"/>
    </row>
    <row r="35" spans="2:12" ht="15">
      <c r="B35" s="496"/>
      <c r="C35" s="497"/>
      <c r="D35" s="497"/>
      <c r="E35" s="497"/>
      <c r="F35" s="497"/>
      <c r="G35" s="497"/>
      <c r="H35" s="497"/>
      <c r="I35" s="497"/>
      <c r="J35" s="497"/>
      <c r="K35" s="497"/>
      <c r="L35" s="498"/>
    </row>
    <row r="36" spans="2:12" ht="15">
      <c r="B36" s="496"/>
      <c r="C36" s="497"/>
      <c r="D36" s="497"/>
      <c r="E36" s="497"/>
      <c r="F36" s="497"/>
      <c r="G36" s="497"/>
      <c r="H36" s="497"/>
      <c r="I36" s="497"/>
      <c r="J36" s="497"/>
      <c r="K36" s="497"/>
      <c r="L36" s="498"/>
    </row>
    <row r="37" spans="2:12" ht="15">
      <c r="B37" s="496"/>
      <c r="C37" s="497"/>
      <c r="D37" s="497"/>
      <c r="E37" s="497"/>
      <c r="F37" s="497"/>
      <c r="G37" s="497"/>
      <c r="H37" s="497"/>
      <c r="I37" s="497"/>
      <c r="J37" s="497"/>
      <c r="K37" s="497"/>
      <c r="L37" s="498"/>
    </row>
    <row r="38" spans="2:12" ht="15">
      <c r="B38" s="496"/>
      <c r="C38" s="497"/>
      <c r="D38" s="497"/>
      <c r="E38" s="497"/>
      <c r="F38" s="497"/>
      <c r="G38" s="497"/>
      <c r="H38" s="497"/>
      <c r="I38" s="497"/>
      <c r="J38" s="497"/>
      <c r="K38" s="497"/>
      <c r="L38" s="498"/>
    </row>
    <row r="39" spans="2:12" ht="15">
      <c r="B39" s="499"/>
      <c r="C39" s="500"/>
      <c r="D39" s="500"/>
      <c r="E39" s="500"/>
      <c r="F39" s="500"/>
      <c r="G39" s="500"/>
      <c r="H39" s="500"/>
      <c r="I39" s="500"/>
      <c r="J39" s="500"/>
      <c r="K39" s="500"/>
      <c r="L39" s="501"/>
    </row>
  </sheetData>
  <sheetProtection selectLockedCells="1"/>
  <protectedRanges>
    <protectedRange sqref="B2:C2 B5:C5 E13 D2:M9 D21:M22 D14:M15 E25:M25 G13:M13 D26:M26 M10:M12 D17:M18 M16 M19:M20 M23:M24 M27:M28" name="Rango1"/>
    <protectedRange sqref="D25" name="Rango1_2_1"/>
    <protectedRange sqref="F13" name="Rango1_1"/>
    <protectedRange sqref="D10:D13 E10:L12 D16:L16 D19:L20 D23:L24 D27:L28" name="Rango1_3"/>
  </protectedRanges>
  <mergeCells count="3">
    <mergeCell ref="B2:M4"/>
    <mergeCell ref="B5:M6"/>
    <mergeCell ref="B30:L39"/>
  </mergeCells>
  <printOptions horizontalCentered="1" verticalCentered="1"/>
  <pageMargins left="0.31496062992125984" right="0.31496062992125984" top="0.15748031496062992" bottom="0.35433070866141736" header="0.31496062992125984" footer="0.31496062992125984"/>
  <pageSetup horizontalDpi="600" verticalDpi="6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 Melissa Cadena Reinoso</dc:creator>
  <cp:keywords/>
  <dc:description/>
  <cp:lastModifiedBy>HP PC</cp:lastModifiedBy>
  <cp:lastPrinted>2018-01-17T15:12:53Z</cp:lastPrinted>
  <dcterms:created xsi:type="dcterms:W3CDTF">2016-01-11T13:10:22Z</dcterms:created>
  <dcterms:modified xsi:type="dcterms:W3CDTF">2018-01-17T15:42:35Z</dcterms:modified>
  <cp:category/>
  <cp:version/>
  <cp:contentType/>
  <cp:contentStatus/>
</cp:coreProperties>
</file>